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2" i="1"/>
  <c r="CI17" i="1"/>
  <c r="CI23" i="1"/>
  <c r="CI19" i="1"/>
  <c r="CI32" i="1"/>
  <c r="CI29" i="1"/>
  <c r="CI34" i="1"/>
  <c r="CI25" i="1"/>
  <c r="CI12" i="1"/>
  <c r="CI15" i="1"/>
  <c r="CI16" i="1"/>
  <c r="CI26" i="1"/>
  <c r="CI33" i="1"/>
  <c r="CI35" i="1"/>
  <c r="CI28" i="1"/>
  <c r="CI30" i="1"/>
  <c r="CI24" i="1"/>
  <c r="CI27" i="1"/>
  <c r="CI21" i="1"/>
  <c r="CI20" i="1"/>
  <c r="CI22" i="1"/>
  <c r="CI18" i="1"/>
  <c r="CI14" i="1"/>
  <c r="CI13" i="1"/>
  <c r="CH17" i="1"/>
  <c r="CH23" i="1"/>
  <c r="CH19" i="1"/>
  <c r="CH32" i="1"/>
  <c r="CH29" i="1"/>
  <c r="CH34" i="1"/>
  <c r="CH25" i="1"/>
  <c r="CH12" i="1"/>
  <c r="CH15" i="1"/>
  <c r="CH16" i="1"/>
  <c r="CH26" i="1"/>
  <c r="CH33" i="1"/>
  <c r="CH35" i="1"/>
  <c r="CH28" i="1"/>
  <c r="CH30" i="1"/>
  <c r="CH24" i="1"/>
  <c r="CH27" i="1"/>
  <c r="CH21" i="1"/>
  <c r="CH20" i="1"/>
  <c r="CH22" i="1"/>
  <c r="CH18" i="1"/>
  <c r="CH14" i="1"/>
  <c r="CH13" i="1"/>
  <c r="CI31" i="1"/>
  <c r="CH31" i="1"/>
  <c r="CE34" i="1"/>
  <c r="CE26" i="1"/>
  <c r="CE35" i="1"/>
  <c r="CE28" i="1"/>
  <c r="CE20" i="1"/>
  <c r="CE13" i="1"/>
  <c r="CC17" i="1"/>
  <c r="CE17" i="1" s="1"/>
  <c r="CC23" i="1"/>
  <c r="CE23" i="1" s="1"/>
  <c r="CC19" i="1"/>
  <c r="CE19" i="1" s="1"/>
  <c r="CC32" i="1"/>
  <c r="CE32" i="1" s="1"/>
  <c r="CC29" i="1"/>
  <c r="CE29" i="1" s="1"/>
  <c r="CC34" i="1"/>
  <c r="CC25" i="1"/>
  <c r="CE25" i="1" s="1"/>
  <c r="CC12" i="1"/>
  <c r="CE12" i="1" s="1"/>
  <c r="CC15" i="1"/>
  <c r="CE15" i="1" s="1"/>
  <c r="CC16" i="1"/>
  <c r="CE16" i="1" s="1"/>
  <c r="CC26" i="1"/>
  <c r="CC33" i="1"/>
  <c r="CE33" i="1" s="1"/>
  <c r="CC35" i="1"/>
  <c r="CC28" i="1"/>
  <c r="CC30" i="1"/>
  <c r="CE30" i="1" s="1"/>
  <c r="CC24" i="1"/>
  <c r="CE24" i="1" s="1"/>
  <c r="CC27" i="1"/>
  <c r="CE27" i="1" s="1"/>
  <c r="CC21" i="1"/>
  <c r="CE21" i="1" s="1"/>
  <c r="CC20" i="1"/>
  <c r="CC22" i="1"/>
  <c r="CE22" i="1" s="1"/>
  <c r="CC18" i="1"/>
  <c r="CE18" i="1" s="1"/>
  <c r="CC14" i="1"/>
  <c r="CE14" i="1" s="1"/>
  <c r="CC13" i="1"/>
  <c r="CC31" i="1"/>
  <c r="CE3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3" i="2"/>
</calcChain>
</file>

<file path=xl/sharedStrings.xml><?xml version="1.0" encoding="utf-8"?>
<sst xmlns="http://schemas.openxmlformats.org/spreadsheetml/2006/main" count="1937" uniqueCount="200">
  <si>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</si>
  <si>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</si>
  <si>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</si>
  <si>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</si>
  <si>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</si>
  <si>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</si>
  <si>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</si>
  <si>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</si>
  <si>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</si>
  <si>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</si>
  <si>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</si>
  <si>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</si>
  <si>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</si>
  <si>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</si>
  <si>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</si>
  <si>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</si>
  <si>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</si>
  <si>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</si>
  <si>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</si>
  <si>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</si>
  <si>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</si>
  <si>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</si>
  <si>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</si>
  <si>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</si>
  <si>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</si>
  <si>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</si>
  <si>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</si>
  <si>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</si>
  <si>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</si>
  <si>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</si>
  <si>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</si>
  <si>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</si>
  <si>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</si>
  <si>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</si>
  <si>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</si>
  <si>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</si>
  <si>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2М.11.М</t>
  </si>
  <si>
    <t>Шабалин</t>
  </si>
  <si>
    <t>Тимофей</t>
  </si>
  <si>
    <t>Иванович</t>
  </si>
  <si>
    <t>2.5/1200-70</t>
  </si>
  <si>
    <t xml:space="preserve">DG-категории и триангулированные категории_x000D_
</t>
  </si>
  <si>
    <t>Зачет</t>
  </si>
  <si>
    <t>2013/2014 учебный год 1 модуль</t>
  </si>
  <si>
    <t>Буренко</t>
  </si>
  <si>
    <t>Илья</t>
  </si>
  <si>
    <t>Михайлович</t>
  </si>
  <si>
    <t>2.5/1200-55</t>
  </si>
  <si>
    <t xml:space="preserve">Алгебраическая теория чисел (Algebraic Number Theory)_x000D_
</t>
  </si>
  <si>
    <t>Кузьмичев</t>
  </si>
  <si>
    <t>Сергей</t>
  </si>
  <si>
    <t>Игоревич</t>
  </si>
  <si>
    <t>2.5/1200-89</t>
  </si>
  <si>
    <t>Введение в коммутативную и гомологическую алгебру</t>
  </si>
  <si>
    <t>2М.11.МФ</t>
  </si>
  <si>
    <t>Островская</t>
  </si>
  <si>
    <t>Александра</t>
  </si>
  <si>
    <t>Сергеевна</t>
  </si>
  <si>
    <t>2.6/1210-90</t>
  </si>
  <si>
    <t>Введение в теорию вероятностей</t>
  </si>
  <si>
    <t>Казанцева</t>
  </si>
  <si>
    <t>Владлена</t>
  </si>
  <si>
    <t>Владимировна</t>
  </si>
  <si>
    <t>Кулинич</t>
  </si>
  <si>
    <t>Александр</t>
  </si>
  <si>
    <t>Юрьевич</t>
  </si>
  <si>
    <t>2.5/1200-59</t>
  </si>
  <si>
    <t>Дифференциальная геометрия 1</t>
  </si>
  <si>
    <t>Лукзен</t>
  </si>
  <si>
    <t>Елена</t>
  </si>
  <si>
    <t>Никитична</t>
  </si>
  <si>
    <t>2.5/1200-61</t>
  </si>
  <si>
    <t>Рогожников</t>
  </si>
  <si>
    <t>Алексей</t>
  </si>
  <si>
    <t>2.5/1200-78</t>
  </si>
  <si>
    <t>Квантовая теория поля</t>
  </si>
  <si>
    <t>Григорьев</t>
  </si>
  <si>
    <t>Олег</t>
  </si>
  <si>
    <t>Александрович</t>
  </si>
  <si>
    <t>2.5/1210-74</t>
  </si>
  <si>
    <t>Ахмедова</t>
  </si>
  <si>
    <t>Валерия</t>
  </si>
  <si>
    <t>Эдуардовна</t>
  </si>
  <si>
    <t>2.5/1200-71</t>
  </si>
  <si>
    <t>Ивина</t>
  </si>
  <si>
    <t>Светлана</t>
  </si>
  <si>
    <t>Константиновна</t>
  </si>
  <si>
    <t>2.5/1200-75</t>
  </si>
  <si>
    <t>Маношин</t>
  </si>
  <si>
    <t>Виталий</t>
  </si>
  <si>
    <t>Валерьевич</t>
  </si>
  <si>
    <t>2.5/1200-76</t>
  </si>
  <si>
    <t>Алиабади</t>
  </si>
  <si>
    <t>Зохрех</t>
  </si>
  <si>
    <t>-</t>
  </si>
  <si>
    <t>2.5/1200-85</t>
  </si>
  <si>
    <t>Комплексный анализ</t>
  </si>
  <si>
    <t>Орлова</t>
  </si>
  <si>
    <t>Наталья</t>
  </si>
  <si>
    <t>2.5/1200-63</t>
  </si>
  <si>
    <t>Научно-исследовательский семинар "Открытые задачи современной математики" III</t>
  </si>
  <si>
    <t>Соломатин</t>
  </si>
  <si>
    <t>Павел</t>
  </si>
  <si>
    <t>Фёдорович</t>
  </si>
  <si>
    <t>2.5/1200-86</t>
  </si>
  <si>
    <t>Мак</t>
  </si>
  <si>
    <t>Остин</t>
  </si>
  <si>
    <t>Джейк</t>
  </si>
  <si>
    <t>2.5/1200-84</t>
  </si>
  <si>
    <t>Ганиев</t>
  </si>
  <si>
    <t>Омар</t>
  </si>
  <si>
    <t>Аркадьевич</t>
  </si>
  <si>
    <t>2.5/1200-73</t>
  </si>
  <si>
    <t>Стукен</t>
  </si>
  <si>
    <t>Екатерина</t>
  </si>
  <si>
    <t>2.5/1200-66</t>
  </si>
  <si>
    <t>Сахарова</t>
  </si>
  <si>
    <t>Нина</t>
  </si>
  <si>
    <t>Евгеньевна</t>
  </si>
  <si>
    <t>2.5/1200-65</t>
  </si>
  <si>
    <t>Рябичев</t>
  </si>
  <si>
    <t>Андрей</t>
  </si>
  <si>
    <t>Дмитриевич</t>
  </si>
  <si>
    <t>2.5/1200-64</t>
  </si>
  <si>
    <t>Корб</t>
  </si>
  <si>
    <t>Дмитрий</t>
  </si>
  <si>
    <t>Викторович</t>
  </si>
  <si>
    <t>2.5/1200-57</t>
  </si>
  <si>
    <t>Томберг</t>
  </si>
  <si>
    <t>Артур</t>
  </si>
  <si>
    <t>2.5/1200-81</t>
  </si>
  <si>
    <t>Цвелиховский</t>
  </si>
  <si>
    <t>Борис</t>
  </si>
  <si>
    <t>2.5/1200-69</t>
  </si>
  <si>
    <t>Научно-исследовательский семинар "Современные задачи математической физики" III</t>
  </si>
  <si>
    <t>Гавриленко</t>
  </si>
  <si>
    <t>Георгиевич</t>
  </si>
  <si>
    <t>2.5/1200-72</t>
  </si>
  <si>
    <t xml:space="preserve">Основы теории представлений </t>
  </si>
  <si>
    <t>Представления конечных групп</t>
  </si>
  <si>
    <t>Прикладные методы анализа</t>
  </si>
  <si>
    <t>Программа ШАД (Яндекс) 1</t>
  </si>
  <si>
    <t>Пучки и гомологическая алгебра</t>
  </si>
  <si>
    <t xml:space="preserve">Рациональные и унирациональные многообразия 1_x000D_
</t>
  </si>
  <si>
    <t>Римановы поверхности</t>
  </si>
  <si>
    <t>Теория особенностей 1</t>
  </si>
  <si>
    <t>Теория струн</t>
  </si>
  <si>
    <t xml:space="preserve">Топология I </t>
  </si>
  <si>
    <t>Алгебраическая теория чисел (Algebraic Number Theory)</t>
  </si>
  <si>
    <t>Экзамен</t>
  </si>
  <si>
    <t>2013/2014 учебный год 2 модуль</t>
  </si>
  <si>
    <t>Динамические системы</t>
  </si>
  <si>
    <t>Анцаз Бете в квантовых интегрируемых системах</t>
  </si>
  <si>
    <t>Введение в обобщенные теории когомологий</t>
  </si>
  <si>
    <t>Дискретные группы преобразований 1</t>
  </si>
  <si>
    <t>Дифференциальная геометрия и векторные расслоения</t>
  </si>
  <si>
    <t>Дополнительные главы алгебры и теории особенностей</t>
  </si>
  <si>
    <t>Дополнительные главы дифференциальной геометрии 1</t>
  </si>
  <si>
    <t>Дополнительные главы квантовой теории поля</t>
  </si>
  <si>
    <t>Дополнительные главы прикладных методов анализа</t>
  </si>
  <si>
    <t>Дополнительные главы теории струн</t>
  </si>
  <si>
    <t>Дополнительные главы теории функций комплексного переменного и римановых поверхностей</t>
  </si>
  <si>
    <t>Дополнительные главы топологии I</t>
  </si>
  <si>
    <t>Дополнительные главы функционального анализа и теории представлений</t>
  </si>
  <si>
    <t>Локальные поля</t>
  </si>
  <si>
    <t>Многомерный комплексный анализ</t>
  </si>
  <si>
    <t>Научно-исследовательский семинар "Автоморфные представления над GL(2) 1"</t>
  </si>
  <si>
    <t>Научно-исследовательский семинар "Введение в теоретическую физику 1"</t>
  </si>
  <si>
    <t>Научно-исследовательский семинар "Выпуклая геометрия, теория пересечений 1"</t>
  </si>
  <si>
    <t>Научно-исследовательский семинар "Вычисления в гомологической алгебре"</t>
  </si>
  <si>
    <t>Научно-исследовательский семинар "Геометрические структуры на многообразиях 1"</t>
  </si>
  <si>
    <t>Научно-исследовательский семинар "Гомологические методы в математической физике и теории представлений I"</t>
  </si>
  <si>
    <t>Научно-исследовательский семинар "Дополнительные главы математической логики I"</t>
  </si>
  <si>
    <t>Научно-исследовательский семинар "Задачи многомерного комплексного анализа"</t>
  </si>
  <si>
    <t>Научно-исследовательский семинар "Задачи по дифференциальной геометрии"</t>
  </si>
  <si>
    <t>Научно-исследовательский семинар "Квантовая алгебра I"</t>
  </si>
  <si>
    <t>Научно-исследовательский семинар "Комбинаторика инвариантов Васильева 1"</t>
  </si>
  <si>
    <t>Научно-исследовательский семинар "Модулярные формы I"</t>
  </si>
  <si>
    <t>Научно-исследовательский семинар "Основы алгебраической геометрии 1"</t>
  </si>
  <si>
    <t>Научно-исследовательский семинар "Представления и вероятность I"</t>
  </si>
  <si>
    <t>Научно-исследовательский семинар "Топология гладких многообразий и теория Морса 1"</t>
  </si>
  <si>
    <t>Научно-исследовательский семинар лаборатории алгебраической геометрии 1</t>
  </si>
  <si>
    <t>Представления GL (2) над конечными и локальными полями</t>
  </si>
  <si>
    <t>Симметрические функции</t>
  </si>
  <si>
    <t>Сложность вычислений</t>
  </si>
  <si>
    <t>Теория интегрируемых систем</t>
  </si>
  <si>
    <t>Теория пересечений</t>
  </si>
  <si>
    <t xml:space="preserve">Дифференциальная геометрия (Differential Geometry)_x000D_
</t>
  </si>
  <si>
    <t>2013/2014 учебный год I семестр</t>
  </si>
  <si>
    <t>Бюдж</t>
  </si>
  <si>
    <t>Комм</t>
  </si>
  <si>
    <t>1 - 2</t>
  </si>
  <si>
    <t>7 - 8</t>
  </si>
  <si>
    <t>10 - 11</t>
  </si>
  <si>
    <t>21 - 22</t>
  </si>
  <si>
    <t>Дата выгрузки: 28.05.2014</t>
  </si>
  <si>
    <t>Период: c 2013/2014 учебный год I семестр по 2013/2014 учебный год I семестр</t>
  </si>
  <si>
    <t>Факультет/отделение: Факультет математики</t>
  </si>
  <si>
    <t>Направление  подготовки: ""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</si>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</sst>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0</xdr:row>
          <xdr:rowOff>83820</xdr:rowOff>
        </xdr:from>
        <xdr:to>
          <xdr:col>7</xdr:col>
          <xdr:colOff>708660</xdr:colOff>
          <xdr:row>1</xdr:row>
          <xdr:rowOff>53340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L35"/>
  <sheetViews>
    <sheetView tabSelected="1" workbookViewId="0">
      <selection activeCell="C8" sqref="C1:C65536"/>
    </sheetView>
  </sheetViews>
  <sheetFormatPr defaultColWidth="9.109375" defaultRowHeight="13.2" x14ac:dyDescent="0.25"/>
  <cols>
    <col min="1" max="1" width="9.109375" style="19"/>
    <col min="2" max="2" width="10.33203125" style="9" customWidth="1"/>
    <col min="3" max="3" width="13.88671875" style="7" hidden="1" customWidth="1"/>
    <col min="4" max="4" width="14" style="1" customWidth="1"/>
    <col min="5" max="5" width="6.44140625" style="7" customWidth="1"/>
    <col min="6" max="6" width="10.6640625" style="1" hidden="1" customWidth="1"/>
    <col min="7" max="79" width="10.6640625" style="30" customWidth="1"/>
    <col min="80" max="83" width="10.6640625" style="13" customWidth="1"/>
    <col min="84" max="85" width="10.6640625" style="1" hidden="1" customWidth="1"/>
    <col min="86" max="86" width="10.6640625" style="13" customWidth="1"/>
    <col min="87" max="87" width="10.6640625" style="1" customWidth="1"/>
    <col min="88" max="90" width="10.6640625" style="1" hidden="1" customWidth="1"/>
    <col min="91" max="132" width="10.6640625" style="1" customWidth="1"/>
    <col min="133" max="16384" width="9.109375" style="1"/>
  </cols>
  <sheetData>
    <row r="1" spans="1:90" s="6" customFormat="1" ht="22.5" customHeight="1" x14ac:dyDescent="0.25">
      <c r="A1" s="23" t="s">
        <v>32</v>
      </c>
      <c r="B1" s="21"/>
      <c r="C1" s="21"/>
      <c r="D1" s="21"/>
      <c r="E1" s="20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11"/>
      <c r="CC1" s="11"/>
      <c r="CD1" s="11"/>
      <c r="CE1" s="11"/>
      <c r="CH1" s="11"/>
    </row>
    <row r="2" spans="1:90" s="5" customFormat="1" ht="15.75" customHeight="1" x14ac:dyDescent="0.25">
      <c r="A2" s="22" t="s">
        <v>195</v>
      </c>
      <c r="B2" s="21"/>
      <c r="C2" s="21"/>
      <c r="D2" s="21"/>
      <c r="E2" s="6"/>
      <c r="F2" s="6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6"/>
      <c r="CC2" s="6"/>
      <c r="CD2" s="6"/>
      <c r="CE2" s="12"/>
      <c r="CH2" s="12"/>
    </row>
    <row r="3" spans="1:90" s="5" customFormat="1" ht="15.75" customHeight="1" x14ac:dyDescent="0.25">
      <c r="A3" s="22" t="s">
        <v>196</v>
      </c>
      <c r="B3" s="21"/>
      <c r="C3" s="21"/>
      <c r="D3" s="21"/>
      <c r="E3" s="6"/>
      <c r="F3" s="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6"/>
      <c r="CC3" s="6"/>
      <c r="CD3" s="6"/>
      <c r="CE3" s="12"/>
      <c r="CH3" s="12"/>
    </row>
    <row r="4" spans="1:90" s="5" customFormat="1" ht="15.75" customHeight="1" x14ac:dyDescent="0.25">
      <c r="A4" s="22" t="s">
        <v>197</v>
      </c>
      <c r="B4" s="21"/>
      <c r="C4" s="21"/>
      <c r="D4" s="21"/>
      <c r="E4" s="6"/>
      <c r="F4" s="6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6"/>
      <c r="CC4" s="6"/>
      <c r="CD4" s="6"/>
      <c r="CE4" s="12"/>
      <c r="CH4" s="12"/>
    </row>
    <row r="5" spans="1:90" s="5" customFormat="1" ht="15.75" customHeight="1" x14ac:dyDescent="0.25">
      <c r="A5" s="22" t="s">
        <v>198</v>
      </c>
      <c r="B5" s="6"/>
      <c r="C5" s="6"/>
      <c r="D5" s="6"/>
      <c r="E5" s="6"/>
      <c r="F5" s="6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6"/>
      <c r="CC5" s="6"/>
      <c r="CD5" s="6"/>
      <c r="CE5" s="12"/>
      <c r="CH5" s="12"/>
    </row>
    <row r="6" spans="1:90" s="5" customFormat="1" ht="15.75" customHeight="1" x14ac:dyDescent="0.25">
      <c r="A6" s="22" t="s">
        <v>199</v>
      </c>
      <c r="B6" s="8"/>
      <c r="C6" s="4"/>
      <c r="D6" s="4"/>
      <c r="E6" s="4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12"/>
      <c r="CC6" s="12"/>
      <c r="CD6" s="12"/>
      <c r="CE6" s="12"/>
      <c r="CH6" s="12"/>
    </row>
    <row r="7" spans="1:90" s="5" customFormat="1" ht="15.75" customHeight="1" x14ac:dyDescent="0.25">
      <c r="A7" s="19"/>
      <c r="B7" s="8"/>
      <c r="E7" s="14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12"/>
      <c r="CC7" s="12"/>
      <c r="CD7" s="12"/>
      <c r="CE7" s="12"/>
      <c r="CH7" s="12"/>
    </row>
    <row r="8" spans="1:90" s="2" customFormat="1" ht="20.25" customHeight="1" x14ac:dyDescent="0.25">
      <c r="A8" s="31" t="s">
        <v>2</v>
      </c>
      <c r="B8" s="32" t="s">
        <v>3</v>
      </c>
      <c r="C8" s="31" t="s">
        <v>9</v>
      </c>
      <c r="D8" s="31" t="s">
        <v>1</v>
      </c>
      <c r="E8" s="31" t="s">
        <v>8</v>
      </c>
      <c r="F8" s="25"/>
      <c r="G8" s="33" t="s">
        <v>43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5" t="s">
        <v>150</v>
      </c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6" t="s">
        <v>188</v>
      </c>
      <c r="CB8" s="46" t="s">
        <v>25</v>
      </c>
      <c r="CC8" s="47" t="s">
        <v>27</v>
      </c>
      <c r="CD8" s="47" t="s">
        <v>28</v>
      </c>
      <c r="CE8" s="46" t="s">
        <v>29</v>
      </c>
      <c r="CF8" s="48" t="s">
        <v>5</v>
      </c>
      <c r="CG8" s="48" t="s">
        <v>6</v>
      </c>
      <c r="CH8" s="46" t="s">
        <v>24</v>
      </c>
      <c r="CI8" s="48" t="s">
        <v>7</v>
      </c>
      <c r="CJ8" s="48" t="s">
        <v>30</v>
      </c>
      <c r="CK8" s="48" t="s">
        <v>31</v>
      </c>
    </row>
    <row r="9" spans="1:90" s="2" customFormat="1" ht="20.25" customHeight="1" x14ac:dyDescent="0.25">
      <c r="A9" s="31"/>
      <c r="B9" s="32"/>
      <c r="C9" s="31"/>
      <c r="D9" s="31"/>
      <c r="E9" s="31"/>
      <c r="F9" s="25"/>
      <c r="G9" s="33" t="s">
        <v>42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5" t="s">
        <v>149</v>
      </c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5" t="s">
        <v>42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6" t="s">
        <v>149</v>
      </c>
      <c r="CB9" s="46"/>
      <c r="CC9" s="47"/>
      <c r="CD9" s="47"/>
      <c r="CE9" s="46"/>
      <c r="CF9" s="48"/>
      <c r="CG9" s="48"/>
      <c r="CH9" s="46"/>
      <c r="CI9" s="48"/>
      <c r="CJ9" s="48"/>
      <c r="CK9" s="48"/>
    </row>
    <row r="10" spans="1:90" s="3" customFormat="1" ht="200.1" customHeight="1" x14ac:dyDescent="0.25">
      <c r="A10" s="31"/>
      <c r="B10" s="32"/>
      <c r="C10" s="31"/>
      <c r="D10" s="31"/>
      <c r="E10" s="31"/>
      <c r="F10" s="24" t="s">
        <v>26</v>
      </c>
      <c r="G10" s="37" t="s">
        <v>41</v>
      </c>
      <c r="H10" s="37" t="s">
        <v>48</v>
      </c>
      <c r="I10" s="37" t="s">
        <v>53</v>
      </c>
      <c r="J10" s="37" t="s">
        <v>59</v>
      </c>
      <c r="K10" s="37" t="s">
        <v>67</v>
      </c>
      <c r="L10" s="37" t="s">
        <v>75</v>
      </c>
      <c r="M10" s="37" t="s">
        <v>96</v>
      </c>
      <c r="N10" s="37" t="s">
        <v>100</v>
      </c>
      <c r="O10" s="37" t="s">
        <v>134</v>
      </c>
      <c r="P10" s="37" t="s">
        <v>138</v>
      </c>
      <c r="Q10" s="37" t="s">
        <v>139</v>
      </c>
      <c r="R10" s="37" t="s">
        <v>140</v>
      </c>
      <c r="S10" s="37" t="s">
        <v>141</v>
      </c>
      <c r="T10" s="37" t="s">
        <v>142</v>
      </c>
      <c r="U10" s="37" t="s">
        <v>143</v>
      </c>
      <c r="V10" s="37" t="s">
        <v>144</v>
      </c>
      <c r="W10" s="37" t="s">
        <v>145</v>
      </c>
      <c r="X10" s="37" t="s">
        <v>146</v>
      </c>
      <c r="Y10" s="37" t="s">
        <v>147</v>
      </c>
      <c r="Z10" s="37" t="s">
        <v>148</v>
      </c>
      <c r="AA10" s="37" t="s">
        <v>53</v>
      </c>
      <c r="AB10" s="37" t="s">
        <v>59</v>
      </c>
      <c r="AC10" s="37" t="s">
        <v>151</v>
      </c>
      <c r="AD10" s="37" t="s">
        <v>67</v>
      </c>
      <c r="AE10" s="37" t="s">
        <v>75</v>
      </c>
      <c r="AF10" s="37" t="s">
        <v>96</v>
      </c>
      <c r="AG10" s="37" t="s">
        <v>138</v>
      </c>
      <c r="AH10" s="37" t="s">
        <v>139</v>
      </c>
      <c r="AI10" s="37" t="s">
        <v>140</v>
      </c>
      <c r="AJ10" s="37" t="s">
        <v>141</v>
      </c>
      <c r="AK10" s="37" t="s">
        <v>142</v>
      </c>
      <c r="AL10" s="37" t="s">
        <v>144</v>
      </c>
      <c r="AM10" s="37" t="s">
        <v>145</v>
      </c>
      <c r="AN10" s="37" t="s">
        <v>146</v>
      </c>
      <c r="AO10" s="37" t="s">
        <v>147</v>
      </c>
      <c r="AP10" s="37" t="s">
        <v>152</v>
      </c>
      <c r="AQ10" s="37" t="s">
        <v>153</v>
      </c>
      <c r="AR10" s="37" t="s">
        <v>154</v>
      </c>
      <c r="AS10" s="37" t="s">
        <v>155</v>
      </c>
      <c r="AT10" s="37" t="s">
        <v>156</v>
      </c>
      <c r="AU10" s="37" t="s">
        <v>157</v>
      </c>
      <c r="AV10" s="37" t="s">
        <v>158</v>
      </c>
      <c r="AW10" s="37" t="s">
        <v>159</v>
      </c>
      <c r="AX10" s="37" t="s">
        <v>160</v>
      </c>
      <c r="AY10" s="37" t="s">
        <v>161</v>
      </c>
      <c r="AZ10" s="37" t="s">
        <v>162</v>
      </c>
      <c r="BA10" s="37" t="s">
        <v>163</v>
      </c>
      <c r="BB10" s="37" t="s">
        <v>164</v>
      </c>
      <c r="BC10" s="37" t="s">
        <v>165</v>
      </c>
      <c r="BD10" s="37" t="s">
        <v>166</v>
      </c>
      <c r="BE10" s="37" t="s">
        <v>167</v>
      </c>
      <c r="BF10" s="37" t="s">
        <v>168</v>
      </c>
      <c r="BG10" s="37" t="s">
        <v>169</v>
      </c>
      <c r="BH10" s="37" t="s">
        <v>170</v>
      </c>
      <c r="BI10" s="37" t="s">
        <v>171</v>
      </c>
      <c r="BJ10" s="37" t="s">
        <v>172</v>
      </c>
      <c r="BK10" s="37" t="s">
        <v>173</v>
      </c>
      <c r="BL10" s="37" t="s">
        <v>174</v>
      </c>
      <c r="BM10" s="37" t="s">
        <v>175</v>
      </c>
      <c r="BN10" s="37" t="s">
        <v>176</v>
      </c>
      <c r="BO10" s="37" t="s">
        <v>177</v>
      </c>
      <c r="BP10" s="37" t="s">
        <v>178</v>
      </c>
      <c r="BQ10" s="37" t="s">
        <v>100</v>
      </c>
      <c r="BR10" s="37" t="s">
        <v>179</v>
      </c>
      <c r="BS10" s="37" t="s">
        <v>134</v>
      </c>
      <c r="BT10" s="37" t="s">
        <v>180</v>
      </c>
      <c r="BU10" s="37" t="s">
        <v>181</v>
      </c>
      <c r="BV10" s="37" t="s">
        <v>182</v>
      </c>
      <c r="BW10" s="37" t="s">
        <v>183</v>
      </c>
      <c r="BX10" s="37" t="s">
        <v>184</v>
      </c>
      <c r="BY10" s="37" t="s">
        <v>185</v>
      </c>
      <c r="BZ10" s="37" t="s">
        <v>186</v>
      </c>
      <c r="CA10" s="37" t="s">
        <v>187</v>
      </c>
      <c r="CB10" s="46"/>
      <c r="CC10" s="47"/>
      <c r="CD10" s="47"/>
      <c r="CE10" s="46"/>
      <c r="CF10" s="48"/>
      <c r="CG10" s="48"/>
      <c r="CH10" s="46"/>
      <c r="CI10" s="48"/>
      <c r="CJ10" s="48"/>
      <c r="CK10" s="48"/>
    </row>
    <row r="11" spans="1:90" s="10" customFormat="1" ht="18.75" customHeight="1" x14ac:dyDescent="0.25">
      <c r="A11" s="26" t="s">
        <v>4</v>
      </c>
      <c r="B11" s="26"/>
      <c r="C11" s="26"/>
      <c r="D11" s="26"/>
      <c r="E11" s="26"/>
      <c r="F11" s="25"/>
      <c r="G11" s="38">
        <v>2.5</v>
      </c>
      <c r="H11" s="38">
        <v>2.5</v>
      </c>
      <c r="I11" s="38">
        <v>2.5</v>
      </c>
      <c r="J11" s="38">
        <v>2.5</v>
      </c>
      <c r="K11" s="38">
        <v>2.5</v>
      </c>
      <c r="L11" s="38">
        <v>2.5</v>
      </c>
      <c r="M11" s="38">
        <v>2.5</v>
      </c>
      <c r="N11" s="38">
        <v>1.25</v>
      </c>
      <c r="O11" s="38">
        <v>1.25</v>
      </c>
      <c r="P11" s="38">
        <v>2.5</v>
      </c>
      <c r="Q11" s="38">
        <v>2.5</v>
      </c>
      <c r="R11" s="38">
        <v>2.5</v>
      </c>
      <c r="S11" s="38">
        <v>2.5</v>
      </c>
      <c r="T11" s="38">
        <v>2.5</v>
      </c>
      <c r="U11" s="38">
        <v>2.5</v>
      </c>
      <c r="V11" s="38">
        <v>2.5</v>
      </c>
      <c r="W11" s="38">
        <v>2.5</v>
      </c>
      <c r="X11" s="38">
        <v>2.5</v>
      </c>
      <c r="Y11" s="38">
        <v>2.5</v>
      </c>
      <c r="Z11" s="38">
        <v>5</v>
      </c>
      <c r="AA11" s="38">
        <v>2.5</v>
      </c>
      <c r="AB11" s="38">
        <v>2.5</v>
      </c>
      <c r="AC11" s="38">
        <v>5</v>
      </c>
      <c r="AD11" s="38">
        <v>2.5</v>
      </c>
      <c r="AE11" s="38">
        <v>2.5</v>
      </c>
      <c r="AF11" s="38">
        <v>2.5</v>
      </c>
      <c r="AG11" s="38">
        <v>2.5</v>
      </c>
      <c r="AH11" s="38">
        <v>2.5</v>
      </c>
      <c r="AI11" s="38">
        <v>2.5</v>
      </c>
      <c r="AJ11" s="38">
        <v>2.5</v>
      </c>
      <c r="AK11" s="38">
        <v>2.5</v>
      </c>
      <c r="AL11" s="38">
        <v>2.5</v>
      </c>
      <c r="AM11" s="38">
        <v>2.5</v>
      </c>
      <c r="AN11" s="38">
        <v>2.5</v>
      </c>
      <c r="AO11" s="38">
        <v>2.5</v>
      </c>
      <c r="AP11" s="38">
        <v>2.5</v>
      </c>
      <c r="AQ11" s="38">
        <v>2.5</v>
      </c>
      <c r="AR11" s="38">
        <v>2.5</v>
      </c>
      <c r="AS11" s="38">
        <v>2.5</v>
      </c>
      <c r="AT11" s="38">
        <v>2.5</v>
      </c>
      <c r="AU11" s="38">
        <v>2.5</v>
      </c>
      <c r="AV11" s="38">
        <v>2.5</v>
      </c>
      <c r="AW11" s="38">
        <v>2.5</v>
      </c>
      <c r="AX11" s="38">
        <v>2.5</v>
      </c>
      <c r="AY11" s="38">
        <v>2.5</v>
      </c>
      <c r="AZ11" s="38">
        <v>2.5</v>
      </c>
      <c r="BA11" s="38">
        <v>2.5</v>
      </c>
      <c r="BB11" s="38">
        <v>2.5</v>
      </c>
      <c r="BC11" s="38">
        <v>2.5</v>
      </c>
      <c r="BD11" s="38">
        <v>2.5</v>
      </c>
      <c r="BE11" s="38">
        <v>2.5</v>
      </c>
      <c r="BF11" s="38">
        <v>2.5</v>
      </c>
      <c r="BG11" s="38">
        <v>2.5</v>
      </c>
      <c r="BH11" s="38">
        <v>2.5</v>
      </c>
      <c r="BI11" s="38">
        <v>2.5</v>
      </c>
      <c r="BJ11" s="38">
        <v>2.5</v>
      </c>
      <c r="BK11" s="38">
        <v>2.5</v>
      </c>
      <c r="BL11" s="38">
        <v>2.5</v>
      </c>
      <c r="BM11" s="38">
        <v>2.5</v>
      </c>
      <c r="BN11" s="38">
        <v>2.5</v>
      </c>
      <c r="BO11" s="38">
        <v>2.5</v>
      </c>
      <c r="BP11" s="38">
        <v>2.5</v>
      </c>
      <c r="BQ11" s="38">
        <v>1.25</v>
      </c>
      <c r="BR11" s="38">
        <v>2.5</v>
      </c>
      <c r="BS11" s="38">
        <v>1.25</v>
      </c>
      <c r="BT11" s="38">
        <v>2.5</v>
      </c>
      <c r="BU11" s="38">
        <v>2.5</v>
      </c>
      <c r="BV11" s="38">
        <v>2.5</v>
      </c>
      <c r="BW11" s="38">
        <v>2.5</v>
      </c>
      <c r="BX11" s="38">
        <v>2.5</v>
      </c>
      <c r="BY11" s="38">
        <v>2.5</v>
      </c>
      <c r="BZ11" s="38">
        <v>2.5</v>
      </c>
      <c r="CA11" s="38">
        <v>5</v>
      </c>
      <c r="CB11" s="46"/>
      <c r="CC11" s="47"/>
      <c r="CD11" s="47"/>
      <c r="CE11" s="46"/>
      <c r="CF11" s="48"/>
      <c r="CG11" s="48"/>
      <c r="CH11" s="46"/>
      <c r="CI11" s="48"/>
      <c r="CJ11" s="48"/>
      <c r="CK11" s="48"/>
    </row>
    <row r="12" spans="1:90" x14ac:dyDescent="0.25">
      <c r="A12" s="39" t="s">
        <v>191</v>
      </c>
      <c r="B12" s="40" t="s">
        <v>127</v>
      </c>
      <c r="C12" s="41">
        <v>73947253</v>
      </c>
      <c r="D12" s="42" t="s">
        <v>36</v>
      </c>
      <c r="E12" s="41" t="s">
        <v>189</v>
      </c>
      <c r="F12" s="1">
        <f>MATCH(C12,Данные!$D:$D,0)</f>
        <v>27</v>
      </c>
      <c r="G12" s="45"/>
      <c r="H12" s="45"/>
      <c r="I12" s="45"/>
      <c r="J12" s="45"/>
      <c r="K12" s="45"/>
      <c r="L12" s="45"/>
      <c r="M12" s="45"/>
      <c r="N12" s="45">
        <v>10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>
        <v>10</v>
      </c>
      <c r="BE12" s="45"/>
      <c r="BF12" s="45"/>
      <c r="BG12" s="45"/>
      <c r="BH12" s="45">
        <v>10</v>
      </c>
      <c r="BI12" s="45">
        <v>10</v>
      </c>
      <c r="BJ12" s="45"/>
      <c r="BK12" s="45"/>
      <c r="BL12" s="45"/>
      <c r="BM12" s="45"/>
      <c r="BN12" s="45"/>
      <c r="BO12" s="45"/>
      <c r="BP12" s="45"/>
      <c r="BQ12" s="45">
        <v>10</v>
      </c>
      <c r="BR12" s="45"/>
      <c r="BS12" s="45"/>
      <c r="BT12" s="45"/>
      <c r="BU12" s="45">
        <v>10</v>
      </c>
      <c r="BV12" s="45">
        <v>10</v>
      </c>
      <c r="BW12" s="45"/>
      <c r="BX12" s="45"/>
      <c r="BY12" s="45"/>
      <c r="BZ12" s="45"/>
      <c r="CA12" s="45"/>
      <c r="CB12" s="49">
        <v>150</v>
      </c>
      <c r="CC12" s="49">
        <f>IF(CD12 &gt; 0, MAX(CD$12:CD$35) / CD12, 0)</f>
        <v>1.8333333333333333</v>
      </c>
      <c r="CD12" s="49">
        <v>15</v>
      </c>
      <c r="CE12" s="49">
        <f>CB12*CC12</f>
        <v>275</v>
      </c>
      <c r="CF12" s="42">
        <v>70</v>
      </c>
      <c r="CG12" s="42">
        <v>7</v>
      </c>
      <c r="CH12" s="49">
        <f>IF(CG12 &gt; 0,CF12/CG12,0)</f>
        <v>10</v>
      </c>
      <c r="CI12" s="42">
        <f>MIN($G12:CA12)</f>
        <v>10</v>
      </c>
      <c r="CJ12" s="42"/>
      <c r="CK12" s="42">
        <v>7</v>
      </c>
      <c r="CL12" s="1">
        <v>1</v>
      </c>
    </row>
    <row r="13" spans="1:90" x14ac:dyDescent="0.25">
      <c r="A13" s="43"/>
      <c r="B13" s="40" t="s">
        <v>40</v>
      </c>
      <c r="C13" s="41">
        <v>73947267</v>
      </c>
      <c r="D13" s="42" t="s">
        <v>36</v>
      </c>
      <c r="E13" s="41" t="s">
        <v>189</v>
      </c>
      <c r="F13" s="1">
        <f>MATCH(C13,Данные!$D:$D,0)</f>
        <v>3</v>
      </c>
      <c r="G13" s="45">
        <v>10</v>
      </c>
      <c r="H13" s="45"/>
      <c r="I13" s="45"/>
      <c r="J13" s="45"/>
      <c r="K13" s="45"/>
      <c r="L13" s="45"/>
      <c r="M13" s="45"/>
      <c r="N13" s="45">
        <v>10</v>
      </c>
      <c r="O13" s="45"/>
      <c r="P13" s="45"/>
      <c r="Q13" s="45"/>
      <c r="R13" s="45"/>
      <c r="S13" s="45"/>
      <c r="T13" s="45">
        <v>10</v>
      </c>
      <c r="U13" s="45">
        <v>10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>
        <v>10</v>
      </c>
      <c r="AL13" s="45"/>
      <c r="AM13" s="45"/>
      <c r="AN13" s="45"/>
      <c r="AO13" s="45"/>
      <c r="AP13" s="45"/>
      <c r="AQ13" s="45"/>
      <c r="AR13" s="45"/>
      <c r="AS13" s="45">
        <v>10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>
        <v>10</v>
      </c>
      <c r="BE13" s="45"/>
      <c r="BF13" s="45"/>
      <c r="BG13" s="45"/>
      <c r="BH13" s="45"/>
      <c r="BI13" s="45"/>
      <c r="BJ13" s="45"/>
      <c r="BK13" s="45"/>
      <c r="BL13" s="45">
        <v>10</v>
      </c>
      <c r="BM13" s="45"/>
      <c r="BN13" s="45"/>
      <c r="BO13" s="45"/>
      <c r="BP13" s="45"/>
      <c r="BQ13" s="45">
        <v>10</v>
      </c>
      <c r="BR13" s="45"/>
      <c r="BS13" s="45"/>
      <c r="BT13" s="45"/>
      <c r="BU13" s="45">
        <v>10</v>
      </c>
      <c r="BV13" s="45"/>
      <c r="BW13" s="45"/>
      <c r="BX13" s="45"/>
      <c r="BY13" s="45"/>
      <c r="BZ13" s="45"/>
      <c r="CA13" s="45"/>
      <c r="CB13" s="49">
        <v>225</v>
      </c>
      <c r="CC13" s="49">
        <f>IF(CD13 &gt; 0, MAX(CD$12:CD$35) / CD13, 0)</f>
        <v>1.2222222222222223</v>
      </c>
      <c r="CD13" s="49">
        <v>22.5</v>
      </c>
      <c r="CE13" s="49">
        <f>CB13*CC13</f>
        <v>275</v>
      </c>
      <c r="CF13" s="42">
        <v>100</v>
      </c>
      <c r="CG13" s="42">
        <v>10</v>
      </c>
      <c r="CH13" s="49">
        <f>IF(CG13 &gt; 0,CF13/CG13,0)</f>
        <v>10</v>
      </c>
      <c r="CI13" s="42">
        <f>MIN($G13:CA13)</f>
        <v>10</v>
      </c>
      <c r="CJ13" s="42"/>
      <c r="CK13" s="42">
        <v>10</v>
      </c>
      <c r="CL13" s="1">
        <v>2</v>
      </c>
    </row>
    <row r="14" spans="1:90" x14ac:dyDescent="0.25">
      <c r="A14" s="44">
        <v>3</v>
      </c>
      <c r="B14" s="40" t="s">
        <v>133</v>
      </c>
      <c r="C14" s="41">
        <v>73947396</v>
      </c>
      <c r="D14" s="42" t="s">
        <v>36</v>
      </c>
      <c r="E14" s="41" t="s">
        <v>189</v>
      </c>
      <c r="F14" s="1">
        <f>MATCH(C14,Данные!$D:$D,0)</f>
        <v>33</v>
      </c>
      <c r="G14" s="45"/>
      <c r="H14" s="45"/>
      <c r="I14" s="45"/>
      <c r="J14" s="45"/>
      <c r="K14" s="45"/>
      <c r="L14" s="45"/>
      <c r="M14" s="45"/>
      <c r="N14" s="45">
        <v>10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>
        <v>10</v>
      </c>
      <c r="BE14" s="45"/>
      <c r="BF14" s="45">
        <v>10</v>
      </c>
      <c r="BG14" s="45">
        <v>10</v>
      </c>
      <c r="BH14" s="45"/>
      <c r="BI14" s="45"/>
      <c r="BJ14" s="45"/>
      <c r="BK14" s="45"/>
      <c r="BL14" s="45"/>
      <c r="BM14" s="45">
        <v>9</v>
      </c>
      <c r="BN14" s="45"/>
      <c r="BO14" s="45"/>
      <c r="BP14" s="45"/>
      <c r="BQ14" s="45">
        <v>10</v>
      </c>
      <c r="BR14" s="45"/>
      <c r="BS14" s="45"/>
      <c r="BT14" s="45"/>
      <c r="BU14" s="45"/>
      <c r="BV14" s="45">
        <v>10</v>
      </c>
      <c r="BW14" s="45"/>
      <c r="BX14" s="45"/>
      <c r="BY14" s="45"/>
      <c r="BZ14" s="45">
        <v>10</v>
      </c>
      <c r="CA14" s="45"/>
      <c r="CB14" s="49">
        <v>172.5</v>
      </c>
      <c r="CC14" s="49">
        <f>IF(CD14 &gt; 0, MAX(CD$12:CD$35) / CD14, 0)</f>
        <v>1.5714285714285714</v>
      </c>
      <c r="CD14" s="49">
        <v>17.5</v>
      </c>
      <c r="CE14" s="49">
        <f>CB14*CC14</f>
        <v>271.07142857142856</v>
      </c>
      <c r="CF14" s="42">
        <v>79</v>
      </c>
      <c r="CG14" s="42">
        <v>8</v>
      </c>
      <c r="CH14" s="49">
        <f>IF(CG14 &gt; 0,CF14/CG14,0)</f>
        <v>9.875</v>
      </c>
      <c r="CI14" s="42">
        <f>MIN($G14:CA14)</f>
        <v>9</v>
      </c>
      <c r="CJ14" s="42"/>
      <c r="CK14" s="42">
        <v>8</v>
      </c>
      <c r="CL14" s="1">
        <v>3</v>
      </c>
    </row>
    <row r="15" spans="1:90" x14ac:dyDescent="0.25">
      <c r="A15" s="44">
        <v>4</v>
      </c>
      <c r="B15" s="40" t="s">
        <v>52</v>
      </c>
      <c r="C15" s="41">
        <v>115616491</v>
      </c>
      <c r="D15" s="42" t="s">
        <v>36</v>
      </c>
      <c r="E15" s="41" t="s">
        <v>189</v>
      </c>
      <c r="F15" s="1">
        <f>MATCH(C15,Данные!$D:$D,0)</f>
        <v>5</v>
      </c>
      <c r="G15" s="45"/>
      <c r="H15" s="45"/>
      <c r="I15" s="45">
        <v>10</v>
      </c>
      <c r="J15" s="45"/>
      <c r="K15" s="45"/>
      <c r="L15" s="45"/>
      <c r="M15" s="45"/>
      <c r="N15" s="45">
        <v>10</v>
      </c>
      <c r="O15" s="45"/>
      <c r="P15" s="45">
        <v>10</v>
      </c>
      <c r="Q15" s="45">
        <v>10</v>
      </c>
      <c r="R15" s="45"/>
      <c r="S15" s="45"/>
      <c r="T15" s="45"/>
      <c r="U15" s="45"/>
      <c r="V15" s="45"/>
      <c r="W15" s="45"/>
      <c r="X15" s="45"/>
      <c r="Y15" s="45"/>
      <c r="Z15" s="45"/>
      <c r="AA15" s="45">
        <v>10</v>
      </c>
      <c r="AB15" s="45"/>
      <c r="AC15" s="45"/>
      <c r="AD15" s="45"/>
      <c r="AE15" s="45"/>
      <c r="AF15" s="45"/>
      <c r="AG15" s="45">
        <v>9</v>
      </c>
      <c r="AH15" s="45">
        <v>10</v>
      </c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>
        <v>10</v>
      </c>
      <c r="AT15" s="45"/>
      <c r="AU15" s="45"/>
      <c r="AV15" s="45"/>
      <c r="AW15" s="45"/>
      <c r="AX15" s="45"/>
      <c r="AY15" s="45"/>
      <c r="AZ15" s="45"/>
      <c r="BA15" s="45">
        <v>9</v>
      </c>
      <c r="BB15" s="45"/>
      <c r="BC15" s="45"/>
      <c r="BD15" s="45"/>
      <c r="BE15" s="45"/>
      <c r="BF15" s="45"/>
      <c r="BG15" s="45"/>
      <c r="BH15" s="45">
        <v>10</v>
      </c>
      <c r="BI15" s="45"/>
      <c r="BJ15" s="45"/>
      <c r="BK15" s="45"/>
      <c r="BL15" s="45">
        <v>10</v>
      </c>
      <c r="BM15" s="45"/>
      <c r="BN15" s="45"/>
      <c r="BO15" s="45"/>
      <c r="BP15" s="45"/>
      <c r="BQ15" s="45">
        <v>10</v>
      </c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9">
        <v>270</v>
      </c>
      <c r="CC15" s="49">
        <f>IF(CD15 &gt; 0, MAX(CD$12:CD$35) / CD15, 0)</f>
        <v>1</v>
      </c>
      <c r="CD15" s="49">
        <v>27.5</v>
      </c>
      <c r="CE15" s="49">
        <f>CB15*CC15</f>
        <v>270</v>
      </c>
      <c r="CF15" s="42">
        <v>118</v>
      </c>
      <c r="CG15" s="42">
        <v>12</v>
      </c>
      <c r="CH15" s="49">
        <f>IF(CG15 &gt; 0,CF15/CG15,0)</f>
        <v>9.8333333333333339</v>
      </c>
      <c r="CI15" s="42">
        <f>MIN($G15:CA15)</f>
        <v>9</v>
      </c>
      <c r="CJ15" s="42"/>
      <c r="CK15" s="42">
        <v>12</v>
      </c>
      <c r="CL15" s="1">
        <v>4</v>
      </c>
    </row>
    <row r="16" spans="1:90" x14ac:dyDescent="0.25">
      <c r="A16" s="44">
        <v>5</v>
      </c>
      <c r="B16" s="40" t="s">
        <v>66</v>
      </c>
      <c r="C16" s="41">
        <v>73947246</v>
      </c>
      <c r="D16" s="42" t="s">
        <v>36</v>
      </c>
      <c r="E16" s="41" t="s">
        <v>189</v>
      </c>
      <c r="F16" s="1">
        <f>MATCH(C16,Данные!$D:$D,0)</f>
        <v>8</v>
      </c>
      <c r="G16" s="45"/>
      <c r="H16" s="45"/>
      <c r="I16" s="45"/>
      <c r="J16" s="45"/>
      <c r="K16" s="45">
        <v>9</v>
      </c>
      <c r="L16" s="45"/>
      <c r="M16" s="45"/>
      <c r="N16" s="45">
        <v>10</v>
      </c>
      <c r="O16" s="45"/>
      <c r="P16" s="45"/>
      <c r="Q16" s="45"/>
      <c r="R16" s="45"/>
      <c r="S16" s="45">
        <v>10</v>
      </c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>
        <v>10</v>
      </c>
      <c r="AE16" s="45"/>
      <c r="AF16" s="45"/>
      <c r="AG16" s="45"/>
      <c r="AH16" s="45"/>
      <c r="AI16" s="45"/>
      <c r="AJ16" s="45">
        <v>10</v>
      </c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>
        <v>9</v>
      </c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>
        <v>10</v>
      </c>
      <c r="BR16" s="45">
        <v>10</v>
      </c>
      <c r="BS16" s="45"/>
      <c r="BT16" s="45"/>
      <c r="BU16" s="45"/>
      <c r="BV16" s="45"/>
      <c r="BW16" s="45"/>
      <c r="BX16" s="45"/>
      <c r="BY16" s="45"/>
      <c r="BZ16" s="45"/>
      <c r="CA16" s="45"/>
      <c r="CB16" s="49">
        <v>170</v>
      </c>
      <c r="CC16" s="49">
        <f>IF(CD16 &gt; 0, MAX(CD$12:CD$35) / CD16, 0)</f>
        <v>1.5714285714285714</v>
      </c>
      <c r="CD16" s="49">
        <v>17.5</v>
      </c>
      <c r="CE16" s="49">
        <f>CB16*CC16</f>
        <v>267.14285714285711</v>
      </c>
      <c r="CF16" s="42">
        <v>78</v>
      </c>
      <c r="CG16" s="42">
        <v>8</v>
      </c>
      <c r="CH16" s="49">
        <f>IF(CG16 &gt; 0,CF16/CG16,0)</f>
        <v>9.75</v>
      </c>
      <c r="CI16" s="42">
        <f>MIN($G16:CA16)</f>
        <v>9</v>
      </c>
      <c r="CJ16" s="42"/>
      <c r="CK16" s="42">
        <v>8</v>
      </c>
      <c r="CL16" s="1">
        <v>5</v>
      </c>
    </row>
    <row r="17" spans="1:90" x14ac:dyDescent="0.25">
      <c r="A17" s="44">
        <v>6</v>
      </c>
      <c r="B17" s="40" t="s">
        <v>83</v>
      </c>
      <c r="C17" s="41">
        <v>73947354</v>
      </c>
      <c r="D17" s="42" t="s">
        <v>54</v>
      </c>
      <c r="E17" s="41" t="s">
        <v>189</v>
      </c>
      <c r="F17" s="1">
        <f>MATCH(C17,Данные!$D:$D,0)</f>
        <v>12</v>
      </c>
      <c r="G17" s="45"/>
      <c r="H17" s="45"/>
      <c r="I17" s="45"/>
      <c r="J17" s="45"/>
      <c r="K17" s="45"/>
      <c r="L17" s="45">
        <v>10</v>
      </c>
      <c r="M17" s="45"/>
      <c r="N17" s="45"/>
      <c r="O17" s="45">
        <v>9</v>
      </c>
      <c r="P17" s="45"/>
      <c r="Q17" s="45"/>
      <c r="R17" s="45">
        <v>10</v>
      </c>
      <c r="S17" s="45"/>
      <c r="T17" s="45"/>
      <c r="U17" s="45"/>
      <c r="V17" s="45"/>
      <c r="W17" s="45"/>
      <c r="X17" s="45">
        <v>10</v>
      </c>
      <c r="Y17" s="45"/>
      <c r="Z17" s="45"/>
      <c r="AA17" s="45"/>
      <c r="AB17" s="45"/>
      <c r="AC17" s="45"/>
      <c r="AD17" s="45"/>
      <c r="AE17" s="45">
        <v>9</v>
      </c>
      <c r="AF17" s="45"/>
      <c r="AG17" s="45"/>
      <c r="AH17" s="45"/>
      <c r="AI17" s="45">
        <v>10</v>
      </c>
      <c r="AJ17" s="45"/>
      <c r="AK17" s="45"/>
      <c r="AL17" s="45"/>
      <c r="AM17" s="45"/>
      <c r="AN17" s="45">
        <v>10</v>
      </c>
      <c r="AO17" s="45"/>
      <c r="AP17" s="45">
        <v>10</v>
      </c>
      <c r="AQ17" s="45"/>
      <c r="AR17" s="45"/>
      <c r="AS17" s="45"/>
      <c r="AT17" s="45"/>
      <c r="AU17" s="45"/>
      <c r="AV17" s="45">
        <v>9</v>
      </c>
      <c r="AW17" s="45">
        <v>10</v>
      </c>
      <c r="AX17" s="45">
        <v>10</v>
      </c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>
        <v>8</v>
      </c>
      <c r="BT17" s="45"/>
      <c r="BU17" s="45"/>
      <c r="BV17" s="45"/>
      <c r="BW17" s="45"/>
      <c r="BX17" s="45"/>
      <c r="BY17" s="45"/>
      <c r="BZ17" s="45"/>
      <c r="CA17" s="45"/>
      <c r="CB17" s="49">
        <v>266.25</v>
      </c>
      <c r="CC17" s="49">
        <f>IF(CD17 &gt; 0, MAX(CD$12:CD$35) / CD17, 0)</f>
        <v>1</v>
      </c>
      <c r="CD17" s="49">
        <v>27.5</v>
      </c>
      <c r="CE17" s="49">
        <f>CB17*CC17</f>
        <v>266.25</v>
      </c>
      <c r="CF17" s="42">
        <v>115</v>
      </c>
      <c r="CG17" s="42">
        <v>12</v>
      </c>
      <c r="CH17" s="49">
        <f>IF(CG17 &gt; 0,CF17/CG17,0)</f>
        <v>9.5833333333333339</v>
      </c>
      <c r="CI17" s="42">
        <f>MIN($G17:CA17)</f>
        <v>8</v>
      </c>
      <c r="CJ17" s="42"/>
      <c r="CK17" s="42">
        <v>12</v>
      </c>
      <c r="CL17" s="1">
        <v>6</v>
      </c>
    </row>
    <row r="18" spans="1:90" x14ac:dyDescent="0.25">
      <c r="A18" s="39" t="s">
        <v>192</v>
      </c>
      <c r="B18" s="40" t="s">
        <v>130</v>
      </c>
      <c r="C18" s="41">
        <v>76334797</v>
      </c>
      <c r="D18" s="42" t="s">
        <v>36</v>
      </c>
      <c r="E18" s="41" t="s">
        <v>189</v>
      </c>
      <c r="F18" s="1">
        <f>MATCH(C18,Данные!$D:$D,0)</f>
        <v>32</v>
      </c>
      <c r="G18" s="45"/>
      <c r="H18" s="45"/>
      <c r="I18" s="45"/>
      <c r="J18" s="45"/>
      <c r="K18" s="45"/>
      <c r="L18" s="45"/>
      <c r="M18" s="45"/>
      <c r="N18" s="45">
        <v>10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>
        <v>8</v>
      </c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>
        <v>9</v>
      </c>
      <c r="BD18" s="45"/>
      <c r="BE18" s="45"/>
      <c r="BF18" s="45"/>
      <c r="BG18" s="45"/>
      <c r="BH18" s="45">
        <v>10</v>
      </c>
      <c r="BI18" s="45"/>
      <c r="BJ18" s="45"/>
      <c r="BK18" s="45">
        <v>10</v>
      </c>
      <c r="BL18" s="45"/>
      <c r="BM18" s="45"/>
      <c r="BN18" s="45"/>
      <c r="BO18" s="45"/>
      <c r="BP18" s="45"/>
      <c r="BQ18" s="45">
        <v>10</v>
      </c>
      <c r="BR18" s="45"/>
      <c r="BS18" s="45"/>
      <c r="BT18" s="45"/>
      <c r="BU18" s="45">
        <v>10</v>
      </c>
      <c r="BV18" s="45"/>
      <c r="BW18" s="45"/>
      <c r="BX18" s="45"/>
      <c r="BY18" s="45"/>
      <c r="BZ18" s="45"/>
      <c r="CA18" s="45"/>
      <c r="CB18" s="49">
        <v>142.5</v>
      </c>
      <c r="CC18" s="49">
        <f>IF(CD18 &gt; 0, MAX(CD$12:CD$35) / CD18, 0)</f>
        <v>1.8333333333333333</v>
      </c>
      <c r="CD18" s="49">
        <v>15</v>
      </c>
      <c r="CE18" s="49">
        <f>CB18*CC18</f>
        <v>261.25</v>
      </c>
      <c r="CF18" s="42">
        <v>67</v>
      </c>
      <c r="CG18" s="42">
        <v>7</v>
      </c>
      <c r="CH18" s="49">
        <f>IF(CG18 &gt; 0,CF18/CG18,0)</f>
        <v>9.5714285714285712</v>
      </c>
      <c r="CI18" s="42">
        <f>MIN($G18:CA18)</f>
        <v>8</v>
      </c>
      <c r="CJ18" s="42"/>
      <c r="CK18" s="42">
        <v>7</v>
      </c>
      <c r="CL18" s="1">
        <v>7</v>
      </c>
    </row>
    <row r="19" spans="1:90" x14ac:dyDescent="0.25">
      <c r="A19" s="43"/>
      <c r="B19" s="40" t="s">
        <v>137</v>
      </c>
      <c r="C19" s="41">
        <v>73947218</v>
      </c>
      <c r="D19" s="42" t="s">
        <v>54</v>
      </c>
      <c r="E19" s="41" t="s">
        <v>189</v>
      </c>
      <c r="F19" s="1">
        <f>MATCH(C19,Данные!$D:$D,0)</f>
        <v>35</v>
      </c>
      <c r="G19" s="45"/>
      <c r="H19" s="45"/>
      <c r="I19" s="45"/>
      <c r="J19" s="45"/>
      <c r="K19" s="45"/>
      <c r="L19" s="45"/>
      <c r="M19" s="45"/>
      <c r="N19" s="45"/>
      <c r="O19" s="45">
        <v>10</v>
      </c>
      <c r="P19" s="45"/>
      <c r="Q19" s="45"/>
      <c r="R19" s="45"/>
      <c r="S19" s="45"/>
      <c r="T19" s="45"/>
      <c r="U19" s="45"/>
      <c r="V19" s="45"/>
      <c r="W19" s="45">
        <v>9</v>
      </c>
      <c r="X19" s="45">
        <v>10</v>
      </c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>
        <v>8</v>
      </c>
      <c r="AN19" s="45">
        <v>10</v>
      </c>
      <c r="AO19" s="45"/>
      <c r="AP19" s="45">
        <v>10</v>
      </c>
      <c r="AQ19" s="45"/>
      <c r="AR19" s="45"/>
      <c r="AS19" s="45"/>
      <c r="AT19" s="45">
        <v>9</v>
      </c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>
        <v>10</v>
      </c>
      <c r="BT19" s="45"/>
      <c r="BU19" s="45"/>
      <c r="BV19" s="45"/>
      <c r="BW19" s="45"/>
      <c r="BX19" s="45"/>
      <c r="BY19" s="45">
        <v>10</v>
      </c>
      <c r="BZ19" s="45"/>
      <c r="CA19" s="45"/>
      <c r="CB19" s="49">
        <v>190</v>
      </c>
      <c r="CC19" s="49">
        <f>IF(CD19 &gt; 0, MAX(CD$12:CD$35) / CD19, 0)</f>
        <v>1.375</v>
      </c>
      <c r="CD19" s="49">
        <v>20</v>
      </c>
      <c r="CE19" s="49">
        <f>CB19*CC19</f>
        <v>261.25</v>
      </c>
      <c r="CF19" s="42">
        <v>86</v>
      </c>
      <c r="CG19" s="42">
        <v>9</v>
      </c>
      <c r="CH19" s="49">
        <f>IF(CG19 &gt; 0,CF19/CG19,0)</f>
        <v>9.5555555555555554</v>
      </c>
      <c r="CI19" s="42">
        <f>MIN($G19:CA19)</f>
        <v>8</v>
      </c>
      <c r="CJ19" s="42"/>
      <c r="CK19" s="42">
        <v>9</v>
      </c>
      <c r="CL19" s="1">
        <v>8</v>
      </c>
    </row>
    <row r="20" spans="1:90" x14ac:dyDescent="0.25">
      <c r="A20" s="44">
        <v>9</v>
      </c>
      <c r="B20" s="40" t="s">
        <v>104</v>
      </c>
      <c r="C20" s="41">
        <v>92203361</v>
      </c>
      <c r="D20" s="42" t="s">
        <v>54</v>
      </c>
      <c r="E20" s="41" t="s">
        <v>189</v>
      </c>
      <c r="F20" s="1">
        <f>MATCH(C20,Данные!$D:$D,0)</f>
        <v>19</v>
      </c>
      <c r="G20" s="45"/>
      <c r="H20" s="45"/>
      <c r="I20" s="45"/>
      <c r="J20" s="45"/>
      <c r="K20" s="45"/>
      <c r="L20" s="45"/>
      <c r="M20" s="45"/>
      <c r="N20" s="45">
        <v>9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>
        <v>10</v>
      </c>
      <c r="BE20" s="45"/>
      <c r="BF20" s="45">
        <v>8</v>
      </c>
      <c r="BG20" s="45"/>
      <c r="BH20" s="45"/>
      <c r="BI20" s="45"/>
      <c r="BJ20" s="45"/>
      <c r="BK20" s="45"/>
      <c r="BL20" s="45"/>
      <c r="BM20" s="45"/>
      <c r="BN20" s="45"/>
      <c r="BO20" s="45"/>
      <c r="BP20" s="45">
        <v>10</v>
      </c>
      <c r="BQ20" s="45">
        <v>9</v>
      </c>
      <c r="BR20" s="45"/>
      <c r="BS20" s="45"/>
      <c r="BT20" s="45"/>
      <c r="BU20" s="45">
        <v>10</v>
      </c>
      <c r="BV20" s="45">
        <v>10</v>
      </c>
      <c r="BW20" s="45"/>
      <c r="BX20" s="45"/>
      <c r="BY20" s="45"/>
      <c r="BZ20" s="45">
        <v>8</v>
      </c>
      <c r="CA20" s="45"/>
      <c r="CB20" s="49">
        <v>162.5</v>
      </c>
      <c r="CC20" s="49">
        <f>IF(CD20 &gt; 0, MAX(CD$12:CD$35) / CD20, 0)</f>
        <v>1.5714285714285714</v>
      </c>
      <c r="CD20" s="49">
        <v>17.5</v>
      </c>
      <c r="CE20" s="49">
        <f>CB20*CC20</f>
        <v>255.35714285714286</v>
      </c>
      <c r="CF20" s="42">
        <v>74</v>
      </c>
      <c r="CG20" s="42">
        <v>8</v>
      </c>
      <c r="CH20" s="49">
        <f>IF(CG20 &gt; 0,CF20/CG20,0)</f>
        <v>9.25</v>
      </c>
      <c r="CI20" s="42">
        <f>MIN($G20:CA20)</f>
        <v>8</v>
      </c>
      <c r="CJ20" s="42"/>
      <c r="CK20" s="42">
        <v>8</v>
      </c>
      <c r="CL20" s="1">
        <v>9</v>
      </c>
    </row>
    <row r="21" spans="1:90" x14ac:dyDescent="0.25">
      <c r="A21" s="39" t="s">
        <v>193</v>
      </c>
      <c r="B21" s="40" t="s">
        <v>119</v>
      </c>
      <c r="C21" s="41">
        <v>73947361</v>
      </c>
      <c r="D21" s="42" t="s">
        <v>36</v>
      </c>
      <c r="E21" s="41" t="s">
        <v>189</v>
      </c>
      <c r="F21" s="1">
        <f>MATCH(C21,Данные!$D:$D,0)</f>
        <v>24</v>
      </c>
      <c r="G21" s="45"/>
      <c r="H21" s="45"/>
      <c r="I21" s="45"/>
      <c r="J21" s="45"/>
      <c r="K21" s="45"/>
      <c r="L21" s="45"/>
      <c r="M21" s="45"/>
      <c r="N21" s="45">
        <v>9</v>
      </c>
      <c r="O21" s="45"/>
      <c r="P21" s="45"/>
      <c r="Q21" s="45"/>
      <c r="R21" s="45">
        <v>10</v>
      </c>
      <c r="S21" s="45"/>
      <c r="T21" s="45"/>
      <c r="U21" s="45"/>
      <c r="V21" s="45">
        <v>7</v>
      </c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>
        <v>10</v>
      </c>
      <c r="AJ21" s="45"/>
      <c r="AK21" s="45"/>
      <c r="AL21" s="45">
        <v>10</v>
      </c>
      <c r="AM21" s="45"/>
      <c r="AN21" s="45"/>
      <c r="AO21" s="45"/>
      <c r="AP21" s="45"/>
      <c r="AQ21" s="45"/>
      <c r="AR21" s="45">
        <v>8</v>
      </c>
      <c r="AS21" s="45"/>
      <c r="AT21" s="45"/>
      <c r="AU21" s="45"/>
      <c r="AV21" s="45"/>
      <c r="AW21" s="45">
        <v>10</v>
      </c>
      <c r="AX21" s="45"/>
      <c r="AY21" s="45">
        <v>10</v>
      </c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>
        <v>9</v>
      </c>
      <c r="BP21" s="45"/>
      <c r="BQ21" s="45">
        <v>9</v>
      </c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9">
        <v>207.5</v>
      </c>
      <c r="CC21" s="49">
        <f>IF(CD21 &gt; 0, MAX(CD$12:CD$35) / CD21, 0)</f>
        <v>1.2222222222222223</v>
      </c>
      <c r="CD21" s="49">
        <v>22.5</v>
      </c>
      <c r="CE21" s="49">
        <f>CB21*CC21</f>
        <v>253.61111111111114</v>
      </c>
      <c r="CF21" s="42">
        <v>92</v>
      </c>
      <c r="CG21" s="42">
        <v>10</v>
      </c>
      <c r="CH21" s="49">
        <f>IF(CG21 &gt; 0,CF21/CG21,0)</f>
        <v>9.1999999999999993</v>
      </c>
      <c r="CI21" s="42">
        <f>MIN($G21:CA21)</f>
        <v>7</v>
      </c>
      <c r="CJ21" s="42"/>
      <c r="CK21" s="42">
        <v>10</v>
      </c>
      <c r="CL21" s="1">
        <v>10</v>
      </c>
    </row>
    <row r="22" spans="1:90" x14ac:dyDescent="0.25">
      <c r="A22" s="43"/>
      <c r="B22" s="40" t="s">
        <v>115</v>
      </c>
      <c r="C22" s="41">
        <v>73947347</v>
      </c>
      <c r="D22" s="42" t="s">
        <v>36</v>
      </c>
      <c r="E22" s="41" t="s">
        <v>189</v>
      </c>
      <c r="F22" s="1">
        <f>MATCH(C22,Данные!$D:$D,0)</f>
        <v>23</v>
      </c>
      <c r="G22" s="45"/>
      <c r="H22" s="45"/>
      <c r="I22" s="45"/>
      <c r="J22" s="45"/>
      <c r="K22" s="45"/>
      <c r="L22" s="45"/>
      <c r="M22" s="45"/>
      <c r="N22" s="45">
        <v>9</v>
      </c>
      <c r="O22" s="45"/>
      <c r="P22" s="45"/>
      <c r="Q22" s="45">
        <v>10</v>
      </c>
      <c r="R22" s="45"/>
      <c r="S22" s="45"/>
      <c r="T22" s="45">
        <v>8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>
        <v>10</v>
      </c>
      <c r="AI22" s="45"/>
      <c r="AJ22" s="45"/>
      <c r="AK22" s="45">
        <v>9</v>
      </c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>
        <v>9</v>
      </c>
      <c r="AZ22" s="45"/>
      <c r="BA22" s="45">
        <v>10</v>
      </c>
      <c r="BB22" s="45">
        <v>10</v>
      </c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>
        <v>8</v>
      </c>
      <c r="BP22" s="45"/>
      <c r="BQ22" s="45">
        <v>9</v>
      </c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9">
        <v>207.5</v>
      </c>
      <c r="CC22" s="49">
        <f>IF(CD22 &gt; 0, MAX(CD$12:CD$35) / CD22, 0)</f>
        <v>1.2222222222222223</v>
      </c>
      <c r="CD22" s="49">
        <v>22.5</v>
      </c>
      <c r="CE22" s="49">
        <f>CB22*CC22</f>
        <v>253.61111111111114</v>
      </c>
      <c r="CF22" s="42">
        <v>92</v>
      </c>
      <c r="CG22" s="42">
        <v>10</v>
      </c>
      <c r="CH22" s="49">
        <f>IF(CG22 &gt; 0,CF22/CG22,0)</f>
        <v>9.1999999999999993</v>
      </c>
      <c r="CI22" s="42">
        <f>MIN($G22:CA22)</f>
        <v>8</v>
      </c>
      <c r="CJ22" s="42"/>
      <c r="CK22" s="42">
        <v>10</v>
      </c>
      <c r="CL22" s="1">
        <v>11</v>
      </c>
    </row>
    <row r="23" spans="1:90" x14ac:dyDescent="0.25">
      <c r="A23" s="44">
        <v>12</v>
      </c>
      <c r="B23" s="40" t="s">
        <v>47</v>
      </c>
      <c r="C23" s="41">
        <v>73947403</v>
      </c>
      <c r="D23" s="42" t="s">
        <v>36</v>
      </c>
      <c r="E23" s="41" t="s">
        <v>189</v>
      </c>
      <c r="F23" s="1">
        <f>MATCH(C23,Данные!$D:$D,0)</f>
        <v>4</v>
      </c>
      <c r="G23" s="45"/>
      <c r="H23" s="45">
        <v>8</v>
      </c>
      <c r="I23" s="45"/>
      <c r="J23" s="45"/>
      <c r="K23" s="45"/>
      <c r="L23" s="45"/>
      <c r="M23" s="45"/>
      <c r="N23" s="45">
        <v>10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>
        <v>7</v>
      </c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>
        <v>6</v>
      </c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>
        <v>10</v>
      </c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>
        <v>10</v>
      </c>
      <c r="BR23" s="45"/>
      <c r="BS23" s="45"/>
      <c r="BT23" s="45"/>
      <c r="BU23" s="45">
        <v>8</v>
      </c>
      <c r="BV23" s="45"/>
      <c r="BW23" s="45"/>
      <c r="BX23" s="45"/>
      <c r="BY23" s="45"/>
      <c r="BZ23" s="45">
        <v>10</v>
      </c>
      <c r="CA23" s="45"/>
      <c r="CB23" s="49">
        <v>165</v>
      </c>
      <c r="CC23" s="49">
        <f>IF(CD23 &gt; 0, MAX(CD$12:CD$35) / CD23, 0)</f>
        <v>1.375</v>
      </c>
      <c r="CD23" s="49">
        <v>20</v>
      </c>
      <c r="CE23" s="49">
        <f>CB23*CC23</f>
        <v>226.875</v>
      </c>
      <c r="CF23" s="42">
        <v>69</v>
      </c>
      <c r="CG23" s="42">
        <v>8</v>
      </c>
      <c r="CH23" s="49">
        <f>IF(CG23 &gt; 0,CF23/CG23,0)</f>
        <v>8.625</v>
      </c>
      <c r="CI23" s="42">
        <f>MIN($G23:CA23)</f>
        <v>6</v>
      </c>
      <c r="CJ23" s="42"/>
      <c r="CK23" s="42">
        <v>8</v>
      </c>
      <c r="CL23" s="1">
        <v>12</v>
      </c>
    </row>
    <row r="24" spans="1:90" x14ac:dyDescent="0.25">
      <c r="A24" s="44">
        <v>13</v>
      </c>
      <c r="B24" s="40" t="s">
        <v>74</v>
      </c>
      <c r="C24" s="41">
        <v>73947239</v>
      </c>
      <c r="D24" s="42" t="s">
        <v>54</v>
      </c>
      <c r="E24" s="41" t="s">
        <v>189</v>
      </c>
      <c r="F24" s="1">
        <f>MATCH(C24,Данные!$D:$D,0)</f>
        <v>10</v>
      </c>
      <c r="G24" s="45"/>
      <c r="H24" s="45"/>
      <c r="I24" s="45"/>
      <c r="J24" s="45"/>
      <c r="K24" s="45"/>
      <c r="L24" s="45">
        <v>10</v>
      </c>
      <c r="M24" s="45"/>
      <c r="N24" s="45"/>
      <c r="O24" s="45">
        <v>8</v>
      </c>
      <c r="P24" s="45"/>
      <c r="Q24" s="45"/>
      <c r="R24" s="45"/>
      <c r="S24" s="45">
        <v>7</v>
      </c>
      <c r="T24" s="45"/>
      <c r="U24" s="45"/>
      <c r="V24" s="45"/>
      <c r="W24" s="45"/>
      <c r="X24" s="45">
        <v>9</v>
      </c>
      <c r="Y24" s="45"/>
      <c r="Z24" s="45"/>
      <c r="AA24" s="45"/>
      <c r="AB24" s="45"/>
      <c r="AC24" s="45"/>
      <c r="AD24" s="45"/>
      <c r="AE24" s="45">
        <v>9</v>
      </c>
      <c r="AF24" s="45"/>
      <c r="AG24" s="45"/>
      <c r="AH24" s="45"/>
      <c r="AI24" s="45"/>
      <c r="AJ24" s="45">
        <v>7</v>
      </c>
      <c r="AK24" s="45"/>
      <c r="AL24" s="45"/>
      <c r="AM24" s="45"/>
      <c r="AN24" s="45">
        <v>6</v>
      </c>
      <c r="AO24" s="45"/>
      <c r="AP24" s="45"/>
      <c r="AQ24" s="45"/>
      <c r="AR24" s="45"/>
      <c r="AS24" s="45"/>
      <c r="AT24" s="45"/>
      <c r="AU24" s="45"/>
      <c r="AV24" s="45">
        <v>9</v>
      </c>
      <c r="AW24" s="45"/>
      <c r="AX24" s="45">
        <v>6</v>
      </c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>
        <v>6</v>
      </c>
      <c r="BT24" s="45"/>
      <c r="BU24" s="45"/>
      <c r="BV24" s="45"/>
      <c r="BW24" s="45">
        <v>10</v>
      </c>
      <c r="BX24" s="45">
        <v>9</v>
      </c>
      <c r="BY24" s="45"/>
      <c r="BZ24" s="45"/>
      <c r="CA24" s="45"/>
      <c r="CB24" s="49">
        <v>222.5</v>
      </c>
      <c r="CC24" s="49">
        <f>IF(CD24 &gt; 0, MAX(CD$12:CD$35) / CD24, 0)</f>
        <v>1</v>
      </c>
      <c r="CD24" s="49">
        <v>27.5</v>
      </c>
      <c r="CE24" s="49">
        <f>CB24*CC24</f>
        <v>222.5</v>
      </c>
      <c r="CF24" s="42">
        <v>96</v>
      </c>
      <c r="CG24" s="42">
        <v>12</v>
      </c>
      <c r="CH24" s="49">
        <f>IF(CG24 &gt; 0,CF24/CG24,0)</f>
        <v>8</v>
      </c>
      <c r="CI24" s="42">
        <f>MIN($G24:CA24)</f>
        <v>6</v>
      </c>
      <c r="CJ24" s="42"/>
      <c r="CK24" s="42">
        <v>12</v>
      </c>
      <c r="CL24" s="1">
        <v>13</v>
      </c>
    </row>
    <row r="25" spans="1:90" x14ac:dyDescent="0.25">
      <c r="A25" s="44">
        <v>14</v>
      </c>
      <c r="B25" s="40">
        <v>2202221820</v>
      </c>
      <c r="C25" s="41">
        <v>119596014</v>
      </c>
      <c r="D25" s="42" t="s">
        <v>36</v>
      </c>
      <c r="E25" s="41" t="s">
        <v>189</v>
      </c>
      <c r="F25" s="1">
        <f>MATCH(C25,Данные!$D:$D,0)</f>
        <v>7</v>
      </c>
      <c r="G25" s="45"/>
      <c r="H25" s="45"/>
      <c r="I25" s="45"/>
      <c r="J25" s="45">
        <v>8</v>
      </c>
      <c r="K25" s="45"/>
      <c r="L25" s="45"/>
      <c r="M25" s="45"/>
      <c r="N25" s="45">
        <v>10</v>
      </c>
      <c r="O25" s="45"/>
      <c r="P25" s="45"/>
      <c r="Q25" s="45"/>
      <c r="R25" s="45"/>
      <c r="S25" s="45"/>
      <c r="T25" s="45"/>
      <c r="U25" s="45"/>
      <c r="V25" s="45">
        <v>7</v>
      </c>
      <c r="W25" s="45"/>
      <c r="X25" s="45"/>
      <c r="Y25" s="45">
        <v>5</v>
      </c>
      <c r="Z25" s="45"/>
      <c r="AA25" s="45"/>
      <c r="AB25" s="45">
        <v>10</v>
      </c>
      <c r="AC25" s="45"/>
      <c r="AD25" s="45"/>
      <c r="AE25" s="45"/>
      <c r="AF25" s="45"/>
      <c r="AG25" s="45"/>
      <c r="AH25" s="45"/>
      <c r="AI25" s="45"/>
      <c r="AJ25" s="45"/>
      <c r="AK25" s="45"/>
      <c r="AL25" s="45">
        <v>8</v>
      </c>
      <c r="AM25" s="45"/>
      <c r="AN25" s="45"/>
      <c r="AO25" s="45">
        <v>6</v>
      </c>
      <c r="AP25" s="45"/>
      <c r="AQ25" s="45"/>
      <c r="AR25" s="45">
        <v>8</v>
      </c>
      <c r="AS25" s="45"/>
      <c r="AT25" s="45"/>
      <c r="AU25" s="45"/>
      <c r="AV25" s="45"/>
      <c r="AW25" s="45"/>
      <c r="AX25" s="45"/>
      <c r="AY25" s="45">
        <v>8</v>
      </c>
      <c r="AZ25" s="45">
        <v>9</v>
      </c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>
        <v>10</v>
      </c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9">
        <v>197.5</v>
      </c>
      <c r="CC25" s="49">
        <f>IF(CD25 &gt; 0, MAX(CD$12:CD$35) / CD25, 0)</f>
        <v>1.1000000000000001</v>
      </c>
      <c r="CD25" s="49">
        <v>25</v>
      </c>
      <c r="CE25" s="49">
        <f>CB25*CC25</f>
        <v>217.25000000000003</v>
      </c>
      <c r="CF25" s="42">
        <v>89</v>
      </c>
      <c r="CG25" s="42">
        <v>11</v>
      </c>
      <c r="CH25" s="49">
        <f>IF(CG25 &gt; 0,CF25/CG25,0)</f>
        <v>8.0909090909090917</v>
      </c>
      <c r="CI25" s="42">
        <f>MIN($G25:CA25)</f>
        <v>5</v>
      </c>
      <c r="CJ25" s="42"/>
      <c r="CK25" s="42">
        <v>11</v>
      </c>
      <c r="CL25" s="1">
        <v>14</v>
      </c>
    </row>
    <row r="26" spans="1:90" x14ac:dyDescent="0.25">
      <c r="A26" s="44">
        <v>15</v>
      </c>
      <c r="B26" s="40" t="s">
        <v>71</v>
      </c>
      <c r="C26" s="41">
        <v>73947340</v>
      </c>
      <c r="D26" s="42" t="s">
        <v>36</v>
      </c>
      <c r="E26" s="41" t="s">
        <v>189</v>
      </c>
      <c r="F26" s="1">
        <f>MATCH(C26,Данные!$D:$D,0)</f>
        <v>9</v>
      </c>
      <c r="G26" s="45"/>
      <c r="H26" s="45"/>
      <c r="I26" s="45"/>
      <c r="J26" s="45"/>
      <c r="K26" s="45">
        <v>7</v>
      </c>
      <c r="L26" s="45"/>
      <c r="M26" s="45"/>
      <c r="N26" s="45">
        <v>9</v>
      </c>
      <c r="O26" s="45"/>
      <c r="P26" s="45"/>
      <c r="Q26" s="45"/>
      <c r="R26" s="45"/>
      <c r="S26" s="45"/>
      <c r="T26" s="45"/>
      <c r="U26" s="45"/>
      <c r="V26" s="45">
        <v>6</v>
      </c>
      <c r="W26" s="45"/>
      <c r="X26" s="45"/>
      <c r="Y26" s="45"/>
      <c r="Z26" s="45"/>
      <c r="AA26" s="45"/>
      <c r="AB26" s="45"/>
      <c r="AC26" s="45"/>
      <c r="AD26" s="45">
        <v>8</v>
      </c>
      <c r="AE26" s="45"/>
      <c r="AF26" s="45"/>
      <c r="AG26" s="45"/>
      <c r="AH26" s="45"/>
      <c r="AI26" s="45"/>
      <c r="AJ26" s="45"/>
      <c r="AK26" s="45"/>
      <c r="AL26" s="45">
        <v>7</v>
      </c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>
        <v>8</v>
      </c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>
        <v>9</v>
      </c>
      <c r="BR26" s="45"/>
      <c r="BS26" s="45"/>
      <c r="BT26" s="45">
        <v>10</v>
      </c>
      <c r="BU26" s="45"/>
      <c r="BV26" s="45"/>
      <c r="BW26" s="45"/>
      <c r="BX26" s="45"/>
      <c r="BY26" s="45"/>
      <c r="BZ26" s="45"/>
      <c r="CA26" s="45"/>
      <c r="CB26" s="49">
        <v>137.5</v>
      </c>
      <c r="CC26" s="49">
        <f>IF(CD26 &gt; 0, MAX(CD$12:CD$35) / CD26, 0)</f>
        <v>1.5714285714285714</v>
      </c>
      <c r="CD26" s="49">
        <v>17.5</v>
      </c>
      <c r="CE26" s="49">
        <f>CB26*CC26</f>
        <v>216.07142857142856</v>
      </c>
      <c r="CF26" s="42">
        <v>64</v>
      </c>
      <c r="CG26" s="42">
        <v>8</v>
      </c>
      <c r="CH26" s="49">
        <f>IF(CG26 &gt; 0,CF26/CG26,0)</f>
        <v>8</v>
      </c>
      <c r="CI26" s="42">
        <f>MIN($G26:CA26)</f>
        <v>6</v>
      </c>
      <c r="CJ26" s="42"/>
      <c r="CK26" s="42">
        <v>8</v>
      </c>
      <c r="CL26" s="1">
        <v>15</v>
      </c>
    </row>
    <row r="27" spans="1:90" x14ac:dyDescent="0.25">
      <c r="A27" s="44">
        <v>16</v>
      </c>
      <c r="B27" s="40" t="s">
        <v>123</v>
      </c>
      <c r="C27" s="41">
        <v>73947232</v>
      </c>
      <c r="D27" s="42" t="s">
        <v>36</v>
      </c>
      <c r="E27" s="41" t="s">
        <v>189</v>
      </c>
      <c r="F27" s="1">
        <f>MATCH(C27,Данные!$D:$D,0)</f>
        <v>25</v>
      </c>
      <c r="G27" s="45"/>
      <c r="H27" s="45"/>
      <c r="I27" s="45"/>
      <c r="J27" s="45"/>
      <c r="K27" s="45"/>
      <c r="L27" s="45"/>
      <c r="M27" s="45"/>
      <c r="N27" s="45">
        <v>9</v>
      </c>
      <c r="O27" s="45"/>
      <c r="P27" s="45"/>
      <c r="Q27" s="45"/>
      <c r="R27" s="45"/>
      <c r="S27" s="45"/>
      <c r="T27" s="45"/>
      <c r="U27" s="45"/>
      <c r="V27" s="45"/>
      <c r="W27" s="45">
        <v>6</v>
      </c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>
        <v>5</v>
      </c>
      <c r="AN27" s="45"/>
      <c r="AO27" s="45"/>
      <c r="AP27" s="45"/>
      <c r="AQ27" s="45">
        <v>4</v>
      </c>
      <c r="AR27" s="45"/>
      <c r="AS27" s="45">
        <v>9</v>
      </c>
      <c r="AT27" s="45">
        <v>4</v>
      </c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>
        <v>6</v>
      </c>
      <c r="BH27" s="45"/>
      <c r="BI27" s="45"/>
      <c r="BJ27" s="45"/>
      <c r="BK27" s="45"/>
      <c r="BL27" s="45">
        <v>9</v>
      </c>
      <c r="BM27" s="45"/>
      <c r="BN27" s="45">
        <v>8</v>
      </c>
      <c r="BO27" s="45"/>
      <c r="BP27" s="45"/>
      <c r="BQ27" s="45">
        <v>9</v>
      </c>
      <c r="BR27" s="45"/>
      <c r="BS27" s="45"/>
      <c r="BT27" s="45">
        <v>10</v>
      </c>
      <c r="BU27" s="45">
        <v>10</v>
      </c>
      <c r="BV27" s="45"/>
      <c r="BW27" s="45"/>
      <c r="BX27" s="45"/>
      <c r="BY27" s="45"/>
      <c r="BZ27" s="45"/>
      <c r="CA27" s="45"/>
      <c r="CB27" s="49">
        <v>200</v>
      </c>
      <c r="CC27" s="49">
        <f>IF(CD27 &gt; 0, MAX(CD$12:CD$35) / CD27, 0)</f>
        <v>1</v>
      </c>
      <c r="CD27" s="49">
        <v>27.5</v>
      </c>
      <c r="CE27" s="49">
        <f>CB27*CC27</f>
        <v>200</v>
      </c>
      <c r="CF27" s="42">
        <v>89</v>
      </c>
      <c r="CG27" s="42">
        <v>12</v>
      </c>
      <c r="CH27" s="49">
        <f>IF(CG27 &gt; 0,CF27/CG27,0)</f>
        <v>7.416666666666667</v>
      </c>
      <c r="CI27" s="42">
        <f>MIN($G27:CA27)</f>
        <v>4</v>
      </c>
      <c r="CJ27" s="42"/>
      <c r="CK27" s="42">
        <v>12</v>
      </c>
      <c r="CL27" s="1">
        <v>16</v>
      </c>
    </row>
    <row r="28" spans="1:90" x14ac:dyDescent="0.25">
      <c r="A28" s="44">
        <v>17</v>
      </c>
      <c r="B28" s="40" t="s">
        <v>99</v>
      </c>
      <c r="C28" s="41">
        <v>73947326</v>
      </c>
      <c r="D28" s="42" t="s">
        <v>36</v>
      </c>
      <c r="E28" s="41" t="s">
        <v>189</v>
      </c>
      <c r="F28" s="1">
        <f>MATCH(C28,Данные!$D:$D,0)</f>
        <v>17</v>
      </c>
      <c r="G28" s="45"/>
      <c r="H28" s="45"/>
      <c r="I28" s="45"/>
      <c r="J28" s="45"/>
      <c r="K28" s="45"/>
      <c r="L28" s="45"/>
      <c r="M28" s="45"/>
      <c r="N28" s="45">
        <v>9</v>
      </c>
      <c r="O28" s="45"/>
      <c r="P28" s="45"/>
      <c r="Q28" s="45"/>
      <c r="R28" s="45"/>
      <c r="S28" s="45"/>
      <c r="T28" s="45">
        <v>4</v>
      </c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>
        <v>9</v>
      </c>
      <c r="AL28" s="45"/>
      <c r="AM28" s="45"/>
      <c r="AN28" s="45"/>
      <c r="AO28" s="45"/>
      <c r="AP28" s="45"/>
      <c r="AQ28" s="45">
        <v>4</v>
      </c>
      <c r="AR28" s="45"/>
      <c r="AS28" s="45">
        <v>6</v>
      </c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>
        <v>10</v>
      </c>
      <c r="BI28" s="45"/>
      <c r="BJ28" s="45"/>
      <c r="BK28" s="45"/>
      <c r="BL28" s="45">
        <v>6</v>
      </c>
      <c r="BM28" s="45"/>
      <c r="BN28" s="45"/>
      <c r="BO28" s="45"/>
      <c r="BP28" s="45"/>
      <c r="BQ28" s="45">
        <v>9</v>
      </c>
      <c r="BR28" s="45"/>
      <c r="BS28" s="45"/>
      <c r="BT28" s="45"/>
      <c r="BU28" s="45">
        <v>10</v>
      </c>
      <c r="BV28" s="45"/>
      <c r="BW28" s="45"/>
      <c r="BX28" s="45"/>
      <c r="BY28" s="45"/>
      <c r="BZ28" s="45"/>
      <c r="CA28" s="45"/>
      <c r="CB28" s="49">
        <v>145</v>
      </c>
      <c r="CC28" s="49">
        <f>IF(CD28 &gt; 0, MAX(CD$12:CD$35) / CD28, 0)</f>
        <v>1.375</v>
      </c>
      <c r="CD28" s="49">
        <v>20</v>
      </c>
      <c r="CE28" s="49">
        <f>CB28*CC28</f>
        <v>199.375</v>
      </c>
      <c r="CF28" s="42">
        <v>67</v>
      </c>
      <c r="CG28" s="42">
        <v>9</v>
      </c>
      <c r="CH28" s="49">
        <f>IF(CG28 &gt; 0,CF28/CG28,0)</f>
        <v>7.4444444444444446</v>
      </c>
      <c r="CI28" s="42">
        <f>MIN($G28:CA28)</f>
        <v>4</v>
      </c>
      <c r="CJ28" s="42"/>
      <c r="CK28" s="42">
        <v>9</v>
      </c>
      <c r="CL28" s="1">
        <v>17</v>
      </c>
    </row>
    <row r="29" spans="1:90" x14ac:dyDescent="0.25">
      <c r="A29" s="44">
        <v>18</v>
      </c>
      <c r="B29" s="40" t="s">
        <v>79</v>
      </c>
      <c r="C29" s="41">
        <v>74122463</v>
      </c>
      <c r="D29" s="42" t="s">
        <v>54</v>
      </c>
      <c r="E29" s="41" t="s">
        <v>190</v>
      </c>
      <c r="F29" s="1">
        <f>MATCH(C29,Данные!$D:$D,0)</f>
        <v>11</v>
      </c>
      <c r="G29" s="45"/>
      <c r="H29" s="45"/>
      <c r="I29" s="45"/>
      <c r="J29" s="45"/>
      <c r="K29" s="45"/>
      <c r="L29" s="45">
        <v>10</v>
      </c>
      <c r="M29" s="45"/>
      <c r="N29" s="45"/>
      <c r="O29" s="45">
        <v>10</v>
      </c>
      <c r="P29" s="45"/>
      <c r="Q29" s="45"/>
      <c r="R29" s="45"/>
      <c r="S29" s="45"/>
      <c r="T29" s="45"/>
      <c r="U29" s="45"/>
      <c r="V29" s="45"/>
      <c r="W29" s="45"/>
      <c r="X29" s="45">
        <v>7</v>
      </c>
      <c r="Y29" s="45"/>
      <c r="Z29" s="45"/>
      <c r="AA29" s="45"/>
      <c r="AB29" s="45"/>
      <c r="AC29" s="45"/>
      <c r="AD29" s="45"/>
      <c r="AE29" s="45">
        <v>7</v>
      </c>
      <c r="AF29" s="45"/>
      <c r="AG29" s="45"/>
      <c r="AH29" s="45"/>
      <c r="AI29" s="45"/>
      <c r="AJ29" s="45"/>
      <c r="AK29" s="45"/>
      <c r="AL29" s="45"/>
      <c r="AM29" s="45"/>
      <c r="AN29" s="45">
        <v>6</v>
      </c>
      <c r="AO29" s="45"/>
      <c r="AP29" s="45"/>
      <c r="AQ29" s="45"/>
      <c r="AR29" s="45"/>
      <c r="AS29" s="45"/>
      <c r="AT29" s="45"/>
      <c r="AU29" s="45"/>
      <c r="AV29" s="45">
        <v>9</v>
      </c>
      <c r="AW29" s="45"/>
      <c r="AX29" s="45">
        <v>6</v>
      </c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>
        <v>7</v>
      </c>
      <c r="BN29" s="45"/>
      <c r="BO29" s="45"/>
      <c r="BP29" s="45"/>
      <c r="BQ29" s="45"/>
      <c r="BR29" s="45"/>
      <c r="BS29" s="45">
        <v>5</v>
      </c>
      <c r="BT29" s="45"/>
      <c r="BU29" s="45"/>
      <c r="BV29" s="45"/>
      <c r="BW29" s="45">
        <v>6</v>
      </c>
      <c r="BX29" s="45"/>
      <c r="BY29" s="45">
        <v>6</v>
      </c>
      <c r="BZ29" s="45"/>
      <c r="CA29" s="45"/>
      <c r="CB29" s="49">
        <v>178.75</v>
      </c>
      <c r="CC29" s="49">
        <f>IF(CD29 &gt; 0, MAX(CD$12:CD$35) / CD29, 0)</f>
        <v>1.1000000000000001</v>
      </c>
      <c r="CD29" s="49">
        <v>25</v>
      </c>
      <c r="CE29" s="49">
        <f>CB29*CC29</f>
        <v>196.62500000000003</v>
      </c>
      <c r="CF29" s="42">
        <v>79</v>
      </c>
      <c r="CG29" s="42">
        <v>11</v>
      </c>
      <c r="CH29" s="49">
        <f>IF(CG29 &gt; 0,CF29/CG29,0)</f>
        <v>7.1818181818181817</v>
      </c>
      <c r="CI29" s="42">
        <f>MIN($G29:CA29)</f>
        <v>5</v>
      </c>
      <c r="CJ29" s="42"/>
      <c r="CK29" s="42">
        <v>11</v>
      </c>
      <c r="CL29" s="1">
        <v>18</v>
      </c>
    </row>
    <row r="30" spans="1:90" x14ac:dyDescent="0.25">
      <c r="A30" s="44">
        <v>19</v>
      </c>
      <c r="B30" s="40" t="s">
        <v>58</v>
      </c>
      <c r="C30" s="41">
        <v>117153550</v>
      </c>
      <c r="D30" s="42" t="s">
        <v>54</v>
      </c>
      <c r="E30" s="41" t="s">
        <v>190</v>
      </c>
      <c r="F30" s="1">
        <f>MATCH(C30,Данные!$D:$D,0)</f>
        <v>6</v>
      </c>
      <c r="G30" s="45"/>
      <c r="H30" s="45"/>
      <c r="I30" s="45"/>
      <c r="J30" s="45">
        <v>7</v>
      </c>
      <c r="K30" s="45"/>
      <c r="L30" s="45">
        <v>7</v>
      </c>
      <c r="M30" s="45"/>
      <c r="N30" s="45"/>
      <c r="O30" s="45">
        <v>9</v>
      </c>
      <c r="P30" s="45"/>
      <c r="Q30" s="45"/>
      <c r="R30" s="45"/>
      <c r="S30" s="45"/>
      <c r="T30" s="45"/>
      <c r="U30" s="45"/>
      <c r="V30" s="45"/>
      <c r="W30" s="45"/>
      <c r="X30" s="45">
        <v>6</v>
      </c>
      <c r="Y30" s="45"/>
      <c r="Z30" s="45"/>
      <c r="AA30" s="45"/>
      <c r="AB30" s="45">
        <v>10</v>
      </c>
      <c r="AC30" s="45"/>
      <c r="AD30" s="45"/>
      <c r="AE30" s="45">
        <v>4</v>
      </c>
      <c r="AF30" s="45"/>
      <c r="AG30" s="45"/>
      <c r="AH30" s="45"/>
      <c r="AI30" s="45"/>
      <c r="AJ30" s="45"/>
      <c r="AK30" s="45"/>
      <c r="AL30" s="45"/>
      <c r="AM30" s="45"/>
      <c r="AN30" s="45">
        <v>7</v>
      </c>
      <c r="AO30" s="45"/>
      <c r="AP30" s="45">
        <v>6</v>
      </c>
      <c r="AQ30" s="45"/>
      <c r="AR30" s="45"/>
      <c r="AS30" s="45"/>
      <c r="AT30" s="45"/>
      <c r="AU30" s="45"/>
      <c r="AV30" s="45">
        <v>8</v>
      </c>
      <c r="AW30" s="45"/>
      <c r="AX30" s="45">
        <v>7</v>
      </c>
      <c r="AY30" s="45"/>
      <c r="AZ30" s="45"/>
      <c r="BA30" s="45"/>
      <c r="BB30" s="45"/>
      <c r="BC30" s="45"/>
      <c r="BD30" s="45"/>
      <c r="BE30" s="45">
        <v>8</v>
      </c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>
        <v>7</v>
      </c>
      <c r="BT30" s="45"/>
      <c r="BU30" s="45"/>
      <c r="BV30" s="45"/>
      <c r="BW30" s="45"/>
      <c r="BX30" s="45"/>
      <c r="BY30" s="45"/>
      <c r="BZ30" s="45"/>
      <c r="CA30" s="45"/>
      <c r="CB30" s="49">
        <v>195</v>
      </c>
      <c r="CC30" s="49">
        <f>IF(CD30 &gt; 0, MAX(CD$12:CD$35) / CD30, 0)</f>
        <v>1</v>
      </c>
      <c r="CD30" s="49">
        <v>27.5</v>
      </c>
      <c r="CE30" s="49">
        <f>CB30*CC30</f>
        <v>195</v>
      </c>
      <c r="CF30" s="42">
        <v>86</v>
      </c>
      <c r="CG30" s="42">
        <v>12</v>
      </c>
      <c r="CH30" s="49">
        <f>IF(CG30 &gt; 0,CF30/CG30,0)</f>
        <v>7.166666666666667</v>
      </c>
      <c r="CI30" s="42">
        <f>MIN($G30:CA30)</f>
        <v>4</v>
      </c>
      <c r="CJ30" s="42"/>
      <c r="CK30" s="42">
        <v>12</v>
      </c>
      <c r="CL30" s="1">
        <v>19</v>
      </c>
    </row>
    <row r="31" spans="1:90" x14ac:dyDescent="0.25">
      <c r="A31" s="44">
        <v>20</v>
      </c>
      <c r="B31" s="40" t="s">
        <v>95</v>
      </c>
      <c r="C31" s="41">
        <v>79468061</v>
      </c>
      <c r="D31" s="42" t="s">
        <v>36</v>
      </c>
      <c r="E31" s="41" t="s">
        <v>189</v>
      </c>
      <c r="F31" s="1">
        <f>MATCH(C31,Данные!$D:$D,0)</f>
        <v>16</v>
      </c>
      <c r="G31" s="45"/>
      <c r="H31" s="45"/>
      <c r="I31" s="45"/>
      <c r="J31" s="45"/>
      <c r="K31" s="45"/>
      <c r="L31" s="45"/>
      <c r="M31" s="45">
        <v>6</v>
      </c>
      <c r="N31" s="45">
        <v>9</v>
      </c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>
        <v>6</v>
      </c>
      <c r="AD31" s="45"/>
      <c r="AE31" s="45"/>
      <c r="AF31" s="45">
        <v>7</v>
      </c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>
        <v>7</v>
      </c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>
        <v>10</v>
      </c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9">
        <v>103.75</v>
      </c>
      <c r="CC31" s="49">
        <f>IF(CD31 &gt; 0, MAX(CD$12:CD$35) / CD31, 0)</f>
        <v>1.8333333333333333</v>
      </c>
      <c r="CD31" s="49">
        <v>15</v>
      </c>
      <c r="CE31" s="49">
        <f>CB31*CC31</f>
        <v>190.20833333333331</v>
      </c>
      <c r="CF31" s="42">
        <v>45</v>
      </c>
      <c r="CG31" s="42">
        <v>6</v>
      </c>
      <c r="CH31" s="49">
        <f>IF(CG31 &gt; 0,CF31/CG31,0)</f>
        <v>7.5</v>
      </c>
      <c r="CI31" s="42">
        <f>MIN($G31:CA31)</f>
        <v>6</v>
      </c>
      <c r="CJ31" s="42"/>
      <c r="CK31" s="42">
        <v>6</v>
      </c>
      <c r="CL31" s="1">
        <v>20</v>
      </c>
    </row>
    <row r="32" spans="1:90" x14ac:dyDescent="0.25">
      <c r="A32" s="39" t="s">
        <v>194</v>
      </c>
      <c r="B32" s="40" t="s">
        <v>112</v>
      </c>
      <c r="C32" s="41">
        <v>73947382</v>
      </c>
      <c r="D32" s="42" t="s">
        <v>54</v>
      </c>
      <c r="E32" s="41" t="s">
        <v>189</v>
      </c>
      <c r="F32" s="1">
        <f>MATCH(C32,Данные!$D:$D,0)</f>
        <v>22</v>
      </c>
      <c r="G32" s="45"/>
      <c r="H32" s="45"/>
      <c r="I32" s="45"/>
      <c r="J32" s="45"/>
      <c r="K32" s="45"/>
      <c r="L32" s="45"/>
      <c r="M32" s="45"/>
      <c r="N32" s="45">
        <v>9</v>
      </c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>
        <v>4</v>
      </c>
      <c r="BK32" s="45"/>
      <c r="BL32" s="45"/>
      <c r="BM32" s="45"/>
      <c r="BN32" s="45"/>
      <c r="BO32" s="45"/>
      <c r="BP32" s="45"/>
      <c r="BQ32" s="45">
        <v>9</v>
      </c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9">
        <v>32.5</v>
      </c>
      <c r="CC32" s="49">
        <f>IF(CD32 &gt; 0, MAX(CD$12:CD$35) / CD32, 0)</f>
        <v>5.5</v>
      </c>
      <c r="CD32" s="49">
        <v>5</v>
      </c>
      <c r="CE32" s="49">
        <f>CB32*CC32</f>
        <v>178.75</v>
      </c>
      <c r="CF32" s="42">
        <v>22</v>
      </c>
      <c r="CG32" s="42">
        <v>3</v>
      </c>
      <c r="CH32" s="49">
        <f>IF(CG32 &gt; 0,CF32/CG32,0)</f>
        <v>7.333333333333333</v>
      </c>
      <c r="CI32" s="42">
        <f>MIN($G32:CA32)</f>
        <v>4</v>
      </c>
      <c r="CJ32" s="42"/>
      <c r="CK32" s="42">
        <v>3</v>
      </c>
      <c r="CL32" s="1">
        <v>21</v>
      </c>
    </row>
    <row r="33" spans="1:90" x14ac:dyDescent="0.25">
      <c r="A33" s="43"/>
      <c r="B33" s="40" t="s">
        <v>108</v>
      </c>
      <c r="C33" s="41">
        <v>76504746</v>
      </c>
      <c r="D33" s="42" t="s">
        <v>36</v>
      </c>
      <c r="E33" s="41" t="s">
        <v>189</v>
      </c>
      <c r="F33" s="1">
        <f>MATCH(C33,Данные!$D:$D,0)</f>
        <v>21</v>
      </c>
      <c r="G33" s="45"/>
      <c r="H33" s="45"/>
      <c r="I33" s="45"/>
      <c r="J33" s="45"/>
      <c r="K33" s="45"/>
      <c r="L33" s="45"/>
      <c r="M33" s="45"/>
      <c r="N33" s="45">
        <v>10</v>
      </c>
      <c r="O33" s="45"/>
      <c r="P33" s="45"/>
      <c r="Q33" s="45"/>
      <c r="R33" s="45"/>
      <c r="S33" s="45"/>
      <c r="T33" s="45"/>
      <c r="U33" s="45"/>
      <c r="V33" s="45">
        <v>8</v>
      </c>
      <c r="W33" s="45">
        <v>4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>
        <v>4</v>
      </c>
      <c r="AM33" s="45">
        <v>4</v>
      </c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>
        <v>10</v>
      </c>
      <c r="BO33" s="45"/>
      <c r="BP33" s="45"/>
      <c r="BQ33" s="45">
        <v>10</v>
      </c>
      <c r="BR33" s="45"/>
      <c r="BS33" s="45"/>
      <c r="BT33" s="45"/>
      <c r="BU33" s="45"/>
      <c r="BV33" s="45"/>
      <c r="BW33" s="45"/>
      <c r="BX33" s="45"/>
      <c r="BY33" s="45"/>
      <c r="BZ33" s="45"/>
      <c r="CA33" s="45">
        <v>6</v>
      </c>
      <c r="CB33" s="49">
        <v>130</v>
      </c>
      <c r="CC33" s="49">
        <f>IF(CD33 &gt; 0, MAX(CD$12:CD$35) / CD33, 0)</f>
        <v>1.375</v>
      </c>
      <c r="CD33" s="49">
        <v>20</v>
      </c>
      <c r="CE33" s="49">
        <f>CB33*CC33</f>
        <v>178.75</v>
      </c>
      <c r="CF33" s="42">
        <v>56</v>
      </c>
      <c r="CG33" s="42">
        <v>8</v>
      </c>
      <c r="CH33" s="49">
        <f>IF(CG33 &gt; 0,CF33/CG33,0)</f>
        <v>7</v>
      </c>
      <c r="CI33" s="42">
        <f>MIN($G33:CA33)</f>
        <v>4</v>
      </c>
      <c r="CJ33" s="42"/>
      <c r="CK33" s="42">
        <v>8</v>
      </c>
      <c r="CL33" s="1">
        <v>22</v>
      </c>
    </row>
    <row r="34" spans="1:90" x14ac:dyDescent="0.25">
      <c r="A34" s="44">
        <v>23</v>
      </c>
      <c r="B34" s="40" t="s">
        <v>87</v>
      </c>
      <c r="C34" s="41">
        <v>73947333</v>
      </c>
      <c r="D34" s="42"/>
      <c r="E34" s="41" t="s">
        <v>189</v>
      </c>
      <c r="F34" s="1">
        <f>MATCH(C34,Данные!$D:$D,0)</f>
        <v>13</v>
      </c>
      <c r="G34" s="45"/>
      <c r="H34" s="45"/>
      <c r="I34" s="45"/>
      <c r="J34" s="45"/>
      <c r="K34" s="45"/>
      <c r="L34" s="45">
        <v>8</v>
      </c>
      <c r="M34" s="45"/>
      <c r="N34" s="45"/>
      <c r="O34" s="45">
        <v>8</v>
      </c>
      <c r="P34" s="45"/>
      <c r="Q34" s="45"/>
      <c r="R34" s="45">
        <v>4</v>
      </c>
      <c r="S34" s="45"/>
      <c r="T34" s="45"/>
      <c r="U34" s="45"/>
      <c r="V34" s="45"/>
      <c r="W34" s="45"/>
      <c r="X34" s="45">
        <v>8</v>
      </c>
      <c r="Y34" s="45"/>
      <c r="Z34" s="45"/>
      <c r="AA34" s="45"/>
      <c r="AB34" s="45"/>
      <c r="AC34" s="45"/>
      <c r="AD34" s="45"/>
      <c r="AE34" s="45">
        <v>6</v>
      </c>
      <c r="AF34" s="45"/>
      <c r="AG34" s="45"/>
      <c r="AH34" s="45"/>
      <c r="AI34" s="45">
        <v>9</v>
      </c>
      <c r="AJ34" s="45"/>
      <c r="AK34" s="45"/>
      <c r="AL34" s="45"/>
      <c r="AM34" s="45"/>
      <c r="AN34" s="45">
        <v>5</v>
      </c>
      <c r="AO34" s="45"/>
      <c r="AP34" s="45"/>
      <c r="AQ34" s="45"/>
      <c r="AR34" s="45"/>
      <c r="AS34" s="45"/>
      <c r="AT34" s="45"/>
      <c r="AU34" s="45"/>
      <c r="AV34" s="45">
        <v>6</v>
      </c>
      <c r="AW34" s="45"/>
      <c r="AX34" s="45">
        <v>5</v>
      </c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>
        <v>5</v>
      </c>
      <c r="BT34" s="45"/>
      <c r="BU34" s="45"/>
      <c r="BV34" s="45"/>
      <c r="BW34" s="45"/>
      <c r="BX34" s="45"/>
      <c r="BY34" s="45"/>
      <c r="BZ34" s="45"/>
      <c r="CA34" s="45"/>
      <c r="CB34" s="49">
        <v>143.75</v>
      </c>
      <c r="CC34" s="49">
        <f>IF(CD34 &gt; 0, MAX(CD$12:CD$35) / CD34, 0)</f>
        <v>1.2222222222222223</v>
      </c>
      <c r="CD34" s="49">
        <v>22.5</v>
      </c>
      <c r="CE34" s="49">
        <f>CB34*CC34</f>
        <v>175.69444444444446</v>
      </c>
      <c r="CF34" s="42">
        <v>64</v>
      </c>
      <c r="CG34" s="42">
        <v>10</v>
      </c>
      <c r="CH34" s="49">
        <f>IF(CG34 &gt; 0,CF34/CG34,0)</f>
        <v>6.4</v>
      </c>
      <c r="CI34" s="42">
        <f>MIN($G34:CA34)</f>
        <v>4</v>
      </c>
      <c r="CJ34" s="42"/>
      <c r="CK34" s="42">
        <v>10</v>
      </c>
      <c r="CL34" s="1">
        <v>23</v>
      </c>
    </row>
    <row r="35" spans="1:90" x14ac:dyDescent="0.25">
      <c r="A35" s="44">
        <v>24</v>
      </c>
      <c r="B35" s="40" t="s">
        <v>91</v>
      </c>
      <c r="C35" s="41">
        <v>73947389</v>
      </c>
      <c r="D35" s="42" t="s">
        <v>54</v>
      </c>
      <c r="E35" s="41" t="s">
        <v>189</v>
      </c>
      <c r="F35" s="1">
        <f>MATCH(C35,Данные!$D:$D,0)</f>
        <v>14</v>
      </c>
      <c r="G35" s="45"/>
      <c r="H35" s="45"/>
      <c r="I35" s="45"/>
      <c r="J35" s="45"/>
      <c r="K35" s="45"/>
      <c r="L35" s="45">
        <v>6</v>
      </c>
      <c r="M35" s="45"/>
      <c r="N35" s="45"/>
      <c r="O35" s="45">
        <v>9</v>
      </c>
      <c r="P35" s="45"/>
      <c r="Q35" s="45"/>
      <c r="R35" s="45"/>
      <c r="S35" s="45"/>
      <c r="T35" s="45"/>
      <c r="U35" s="45"/>
      <c r="V35" s="45"/>
      <c r="W35" s="45"/>
      <c r="X35" s="45">
        <v>7</v>
      </c>
      <c r="Y35" s="45"/>
      <c r="Z35" s="45"/>
      <c r="AA35" s="45"/>
      <c r="AB35" s="45"/>
      <c r="AC35" s="45"/>
      <c r="AD35" s="45"/>
      <c r="AE35" s="45">
        <v>6</v>
      </c>
      <c r="AF35" s="45"/>
      <c r="AG35" s="45"/>
      <c r="AH35" s="45"/>
      <c r="AI35" s="45"/>
      <c r="AJ35" s="45"/>
      <c r="AK35" s="45"/>
      <c r="AL35" s="45"/>
      <c r="AM35" s="45"/>
      <c r="AN35" s="45">
        <v>6</v>
      </c>
      <c r="AO35" s="45"/>
      <c r="AP35" s="45"/>
      <c r="AQ35" s="45"/>
      <c r="AR35" s="45"/>
      <c r="AS35" s="45"/>
      <c r="AT35" s="45"/>
      <c r="AU35" s="45"/>
      <c r="AV35" s="45">
        <v>8</v>
      </c>
      <c r="AW35" s="45"/>
      <c r="AX35" s="45">
        <v>6</v>
      </c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>
        <v>7</v>
      </c>
      <c r="BT35" s="45"/>
      <c r="BU35" s="45"/>
      <c r="BV35" s="45"/>
      <c r="BW35" s="45"/>
      <c r="BX35" s="45"/>
      <c r="BY35" s="45">
        <v>4</v>
      </c>
      <c r="BZ35" s="45"/>
      <c r="CA35" s="45"/>
      <c r="CB35" s="49">
        <v>127.5</v>
      </c>
      <c r="CC35" s="49">
        <f>IF(CD35 &gt; 0, MAX(CD$12:CD$35) / CD35, 0)</f>
        <v>1.375</v>
      </c>
      <c r="CD35" s="49">
        <v>20</v>
      </c>
      <c r="CE35" s="49">
        <f>CB35*CC35</f>
        <v>175.3125</v>
      </c>
      <c r="CF35" s="42">
        <v>59</v>
      </c>
      <c r="CG35" s="42">
        <v>9</v>
      </c>
      <c r="CH35" s="49">
        <f>IF(CG35 &gt; 0,CF35/CG35,0)</f>
        <v>6.5555555555555554</v>
      </c>
      <c r="CI35" s="42">
        <f>MIN($G35:CA35)</f>
        <v>4</v>
      </c>
      <c r="CJ35" s="42"/>
      <c r="CK35" s="42">
        <v>9</v>
      </c>
      <c r="CL35" s="1">
        <v>24</v>
      </c>
    </row>
  </sheetData>
  <sheetCalcPr fullCalcOnLoad="1"/>
  <sortState ref="B12:CM35">
    <sortCondition descending="1" ref="CE6"/>
    <sortCondition descending="1" ref="CH6"/>
  </sortState>
  <mergeCells count="25">
    <mergeCell ref="Z8:BZ8"/>
    <mergeCell ref="AP9:BZ9"/>
    <mergeCell ref="A12:A13"/>
    <mergeCell ref="A18:A19"/>
    <mergeCell ref="A21:A22"/>
    <mergeCell ref="A32:A33"/>
    <mergeCell ref="C8:C10"/>
    <mergeCell ref="B8:B10"/>
    <mergeCell ref="CI8:CI11"/>
    <mergeCell ref="E8:E10"/>
    <mergeCell ref="D8:D10"/>
    <mergeCell ref="CH8:CH11"/>
    <mergeCell ref="G8:Y8"/>
    <mergeCell ref="G9:Y9"/>
    <mergeCell ref="Z9:AO9"/>
    <mergeCell ref="CK8:CK11"/>
    <mergeCell ref="CG8:CG11"/>
    <mergeCell ref="CC8:CC11"/>
    <mergeCell ref="A11:E11"/>
    <mergeCell ref="CB8:CB11"/>
    <mergeCell ref="CE8:CE11"/>
    <mergeCell ref="CF8:CF11"/>
    <mergeCell ref="CJ8:CJ11"/>
    <mergeCell ref="A8:A10"/>
    <mergeCell ref="CD8:CD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5</xdr:col>
                <xdr:colOff>22860</xdr:colOff>
                <xdr:row>0</xdr:row>
                <xdr:rowOff>83820</xdr:rowOff>
              </from>
              <to>
                <xdr:col>7</xdr:col>
                <xdr:colOff>708660</xdr:colOff>
                <xdr:row>1</xdr:row>
                <xdr:rowOff>53340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22"/>
  <sheetViews>
    <sheetView topLeftCell="F1" workbookViewId="0">
      <selection activeCell="F40" sqref="F40"/>
    </sheetView>
  </sheetViews>
  <sheetFormatPr defaultRowHeight="13.2" x14ac:dyDescent="0.25"/>
  <cols>
    <col min="1" max="1" width="8.5546875" style="18" customWidth="1"/>
    <col min="2" max="2" width="5.5546875" style="18" customWidth="1"/>
    <col min="3" max="3" width="6.6640625" style="18" customWidth="1"/>
    <col min="4" max="4" width="9" style="18" bestFit="1" customWidth="1"/>
    <col min="5" max="5" width="20.33203125" style="7" customWidth="1"/>
    <col min="6" max="6" width="16.88671875" style="7" customWidth="1"/>
    <col min="7" max="7" width="16.6640625" style="7" customWidth="1"/>
    <col min="8" max="8" width="10.5546875" style="18" customWidth="1"/>
    <col min="9" max="9" width="44.5546875" style="7" customWidth="1"/>
    <col min="10" max="10" width="5.5546875" style="18" customWidth="1"/>
    <col min="11" max="11" width="9.5546875" style="18" customWidth="1"/>
    <col min="12" max="12" width="11.109375" style="18" customWidth="1"/>
    <col min="13" max="14" width="4.33203125" style="18" customWidth="1"/>
    <col min="15" max="15" width="5.6640625" style="18" customWidth="1"/>
    <col min="16" max="16" width="7" style="18" customWidth="1"/>
    <col min="17" max="20" width="5.44140625" style="18" customWidth="1"/>
  </cols>
  <sheetData>
    <row r="1" spans="1:21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</row>
    <row r="2" spans="1:21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1" ht="26.4" x14ac:dyDescent="0.25">
      <c r="A3" s="18">
        <v>186788922</v>
      </c>
      <c r="B3" s="18">
        <v>10</v>
      </c>
      <c r="C3" s="18" t="s">
        <v>36</v>
      </c>
      <c r="D3" s="18">
        <v>73947267</v>
      </c>
      <c r="E3" s="7" t="s">
        <v>37</v>
      </c>
      <c r="F3" s="7" t="s">
        <v>38</v>
      </c>
      <c r="G3" s="7" t="s">
        <v>39</v>
      </c>
      <c r="H3" s="18" t="s">
        <v>40</v>
      </c>
      <c r="I3" s="27" t="s">
        <v>41</v>
      </c>
      <c r="J3" s="18">
        <v>2.5</v>
      </c>
      <c r="K3" s="18" t="s">
        <v>42</v>
      </c>
      <c r="L3" s="18" t="s">
        <v>43</v>
      </c>
      <c r="N3" s="18">
        <v>25</v>
      </c>
      <c r="O3" s="18">
        <v>2.5</v>
      </c>
      <c r="P3" s="18">
        <v>1</v>
      </c>
      <c r="Q3" s="18">
        <v>1</v>
      </c>
      <c r="U3">
        <f>MATCH(D3,Отчет!$C:$C,0)</f>
        <v>13</v>
      </c>
    </row>
    <row r="4" spans="1:21" ht="39.6" x14ac:dyDescent="0.25">
      <c r="A4" s="18">
        <v>150393707</v>
      </c>
      <c r="B4" s="18">
        <v>8</v>
      </c>
      <c r="C4" s="18" t="s">
        <v>36</v>
      </c>
      <c r="D4" s="18">
        <v>73947403</v>
      </c>
      <c r="E4" s="7" t="s">
        <v>44</v>
      </c>
      <c r="F4" s="7" t="s">
        <v>45</v>
      </c>
      <c r="G4" s="7" t="s">
        <v>46</v>
      </c>
      <c r="H4" s="18" t="s">
        <v>47</v>
      </c>
      <c r="I4" s="27" t="s">
        <v>48</v>
      </c>
      <c r="J4" s="18">
        <v>2.5</v>
      </c>
      <c r="K4" s="18" t="s">
        <v>42</v>
      </c>
      <c r="L4" s="18" t="s">
        <v>43</v>
      </c>
      <c r="N4" s="18">
        <v>20</v>
      </c>
      <c r="O4" s="18">
        <v>2.5</v>
      </c>
      <c r="P4" s="18">
        <v>1</v>
      </c>
      <c r="Q4" s="18">
        <v>1</v>
      </c>
      <c r="U4">
        <f>MATCH(D4,Отчет!$C:$C,0)</f>
        <v>23</v>
      </c>
    </row>
    <row r="5" spans="1:21" x14ac:dyDescent="0.25">
      <c r="A5" s="18">
        <v>146566438</v>
      </c>
      <c r="B5" s="18">
        <v>10</v>
      </c>
      <c r="C5" s="18" t="s">
        <v>36</v>
      </c>
      <c r="D5" s="18">
        <v>115616491</v>
      </c>
      <c r="E5" s="7" t="s">
        <v>49</v>
      </c>
      <c r="F5" s="7" t="s">
        <v>50</v>
      </c>
      <c r="G5" s="7" t="s">
        <v>51</v>
      </c>
      <c r="H5" s="18" t="s">
        <v>52</v>
      </c>
      <c r="I5" s="7" t="s">
        <v>53</v>
      </c>
      <c r="J5" s="18">
        <v>2.5</v>
      </c>
      <c r="K5" s="18" t="s">
        <v>42</v>
      </c>
      <c r="L5" s="18" t="s">
        <v>43</v>
      </c>
      <c r="N5" s="18">
        <v>25</v>
      </c>
      <c r="O5" s="18">
        <v>2.5</v>
      </c>
      <c r="P5" s="18">
        <v>1</v>
      </c>
      <c r="Q5" s="18">
        <v>1</v>
      </c>
      <c r="R5" s="18">
        <v>122328979</v>
      </c>
      <c r="S5" s="18">
        <v>2098</v>
      </c>
      <c r="U5">
        <f>MATCH(D5,Отчет!$C:$C,0)</f>
        <v>15</v>
      </c>
    </row>
    <row r="6" spans="1:21" x14ac:dyDescent="0.25">
      <c r="A6" s="18">
        <v>146597424</v>
      </c>
      <c r="B6" s="18">
        <v>7</v>
      </c>
      <c r="C6" s="18" t="s">
        <v>54</v>
      </c>
      <c r="D6" s="18">
        <v>117153550</v>
      </c>
      <c r="E6" s="7" t="s">
        <v>55</v>
      </c>
      <c r="F6" s="7" t="s">
        <v>56</v>
      </c>
      <c r="G6" s="7" t="s">
        <v>57</v>
      </c>
      <c r="H6" s="18" t="s">
        <v>58</v>
      </c>
      <c r="I6" s="7" t="s">
        <v>59</v>
      </c>
      <c r="J6" s="18">
        <v>2.5</v>
      </c>
      <c r="K6" s="18" t="s">
        <v>42</v>
      </c>
      <c r="L6" s="18" t="s">
        <v>43</v>
      </c>
      <c r="N6" s="18">
        <v>17.5</v>
      </c>
      <c r="O6" s="18">
        <v>2.5</v>
      </c>
      <c r="P6" s="18">
        <v>1</v>
      </c>
      <c r="Q6" s="18">
        <v>0</v>
      </c>
      <c r="R6" s="18">
        <v>134857916</v>
      </c>
      <c r="S6" s="18">
        <v>2098</v>
      </c>
      <c r="U6">
        <f>MATCH(D6,Отчет!$C:$C,0)</f>
        <v>30</v>
      </c>
    </row>
    <row r="7" spans="1:21" x14ac:dyDescent="0.25">
      <c r="A7" s="18">
        <v>139806741</v>
      </c>
      <c r="B7" s="18">
        <v>8</v>
      </c>
      <c r="C7" s="18" t="s">
        <v>36</v>
      </c>
      <c r="D7" s="18">
        <v>119596014</v>
      </c>
      <c r="E7" s="7" t="s">
        <v>60</v>
      </c>
      <c r="F7" s="7" t="s">
        <v>61</v>
      </c>
      <c r="G7" s="7" t="s">
        <v>62</v>
      </c>
      <c r="H7" s="18">
        <v>2202221820</v>
      </c>
      <c r="I7" s="7" t="s">
        <v>59</v>
      </c>
      <c r="J7" s="18">
        <v>2.5</v>
      </c>
      <c r="K7" s="18" t="s">
        <v>42</v>
      </c>
      <c r="L7" s="18" t="s">
        <v>43</v>
      </c>
      <c r="N7" s="18">
        <v>20</v>
      </c>
      <c r="O7" s="18">
        <v>2.5</v>
      </c>
      <c r="P7" s="18">
        <v>1</v>
      </c>
      <c r="Q7" s="18">
        <v>1</v>
      </c>
      <c r="R7" s="18">
        <v>134857916</v>
      </c>
      <c r="S7" s="18">
        <v>2098</v>
      </c>
      <c r="U7">
        <f>MATCH(D7,Отчет!$C:$C,0)</f>
        <v>25</v>
      </c>
    </row>
    <row r="8" spans="1:21" x14ac:dyDescent="0.25">
      <c r="A8" s="18">
        <v>146343627</v>
      </c>
      <c r="B8" s="18">
        <v>9</v>
      </c>
      <c r="C8" s="18" t="s">
        <v>36</v>
      </c>
      <c r="D8" s="18">
        <v>73947246</v>
      </c>
      <c r="E8" s="7" t="s">
        <v>63</v>
      </c>
      <c r="F8" s="7" t="s">
        <v>64</v>
      </c>
      <c r="G8" s="7" t="s">
        <v>65</v>
      </c>
      <c r="H8" s="18" t="s">
        <v>66</v>
      </c>
      <c r="I8" s="7" t="s">
        <v>67</v>
      </c>
      <c r="J8" s="18">
        <v>2.5</v>
      </c>
      <c r="K8" s="18" t="s">
        <v>42</v>
      </c>
      <c r="L8" s="18" t="s">
        <v>43</v>
      </c>
      <c r="N8" s="18">
        <v>22.5</v>
      </c>
      <c r="O8" s="18">
        <v>2.5</v>
      </c>
      <c r="P8" s="18">
        <v>1</v>
      </c>
      <c r="Q8" s="18">
        <v>1</v>
      </c>
      <c r="R8" s="18">
        <v>134857916</v>
      </c>
      <c r="S8" s="18">
        <v>2098</v>
      </c>
      <c r="U8">
        <f>MATCH(D8,Отчет!$C:$C,0)</f>
        <v>16</v>
      </c>
    </row>
    <row r="9" spans="1:21" x14ac:dyDescent="0.25">
      <c r="A9" s="18">
        <v>146343739</v>
      </c>
      <c r="B9" s="18">
        <v>7</v>
      </c>
      <c r="C9" s="18" t="s">
        <v>36</v>
      </c>
      <c r="D9" s="18">
        <v>73947340</v>
      </c>
      <c r="E9" s="7" t="s">
        <v>68</v>
      </c>
      <c r="F9" s="7" t="s">
        <v>69</v>
      </c>
      <c r="G9" s="7" t="s">
        <v>70</v>
      </c>
      <c r="H9" s="18" t="s">
        <v>71</v>
      </c>
      <c r="I9" s="7" t="s">
        <v>67</v>
      </c>
      <c r="J9" s="18">
        <v>2.5</v>
      </c>
      <c r="K9" s="18" t="s">
        <v>42</v>
      </c>
      <c r="L9" s="18" t="s">
        <v>43</v>
      </c>
      <c r="N9" s="18">
        <v>17.5</v>
      </c>
      <c r="O9" s="18">
        <v>2.5</v>
      </c>
      <c r="P9" s="18">
        <v>1</v>
      </c>
      <c r="Q9" s="18">
        <v>1</v>
      </c>
      <c r="R9" s="18">
        <v>134857916</v>
      </c>
      <c r="S9" s="18">
        <v>2098</v>
      </c>
      <c r="U9">
        <f>MATCH(D9,Отчет!$C:$C,0)</f>
        <v>26</v>
      </c>
    </row>
    <row r="10" spans="1:21" x14ac:dyDescent="0.25">
      <c r="A10" s="18">
        <v>140023260</v>
      </c>
      <c r="B10" s="18">
        <v>10</v>
      </c>
      <c r="C10" s="18" t="s">
        <v>54</v>
      </c>
      <c r="D10" s="18">
        <v>73947239</v>
      </c>
      <c r="E10" s="7" t="s">
        <v>72</v>
      </c>
      <c r="F10" s="7" t="s">
        <v>73</v>
      </c>
      <c r="G10" s="7" t="s">
        <v>46</v>
      </c>
      <c r="H10" s="18" t="s">
        <v>74</v>
      </c>
      <c r="I10" s="7" t="s">
        <v>75</v>
      </c>
      <c r="J10" s="18">
        <v>2.5</v>
      </c>
      <c r="K10" s="18" t="s">
        <v>42</v>
      </c>
      <c r="L10" s="18" t="s">
        <v>43</v>
      </c>
      <c r="N10" s="18">
        <v>25</v>
      </c>
      <c r="O10" s="18">
        <v>2.5</v>
      </c>
      <c r="P10" s="18">
        <v>1</v>
      </c>
      <c r="Q10" s="18">
        <v>1</v>
      </c>
      <c r="R10" s="18">
        <v>122329110</v>
      </c>
      <c r="S10" s="18">
        <v>2098</v>
      </c>
      <c r="U10">
        <f>MATCH(D10,Отчет!$C:$C,0)</f>
        <v>24</v>
      </c>
    </row>
    <row r="11" spans="1:21" x14ac:dyDescent="0.25">
      <c r="A11" s="18">
        <v>138529548</v>
      </c>
      <c r="B11" s="18">
        <v>10</v>
      </c>
      <c r="C11" s="18" t="s">
        <v>54</v>
      </c>
      <c r="D11" s="18">
        <v>74122463</v>
      </c>
      <c r="E11" s="7" t="s">
        <v>76</v>
      </c>
      <c r="F11" s="7" t="s">
        <v>77</v>
      </c>
      <c r="G11" s="7" t="s">
        <v>78</v>
      </c>
      <c r="H11" s="18" t="s">
        <v>79</v>
      </c>
      <c r="I11" s="7" t="s">
        <v>75</v>
      </c>
      <c r="J11" s="18">
        <v>2.5</v>
      </c>
      <c r="K11" s="18" t="s">
        <v>42</v>
      </c>
      <c r="L11" s="18" t="s">
        <v>43</v>
      </c>
      <c r="N11" s="18">
        <v>25</v>
      </c>
      <c r="O11" s="18">
        <v>2.5</v>
      </c>
      <c r="P11" s="18">
        <v>1</v>
      </c>
      <c r="Q11" s="18">
        <v>0</v>
      </c>
      <c r="R11" s="18">
        <v>122329110</v>
      </c>
      <c r="S11" s="18">
        <v>2098</v>
      </c>
      <c r="U11">
        <f>MATCH(D11,Отчет!$C:$C,0)</f>
        <v>29</v>
      </c>
    </row>
    <row r="12" spans="1:21" x14ac:dyDescent="0.25">
      <c r="A12" s="18">
        <v>139433073</v>
      </c>
      <c r="B12" s="18">
        <v>10</v>
      </c>
      <c r="C12" s="18" t="s">
        <v>54</v>
      </c>
      <c r="D12" s="18">
        <v>73947354</v>
      </c>
      <c r="E12" s="7" t="s">
        <v>80</v>
      </c>
      <c r="F12" s="7" t="s">
        <v>81</v>
      </c>
      <c r="G12" s="7" t="s">
        <v>82</v>
      </c>
      <c r="H12" s="18" t="s">
        <v>83</v>
      </c>
      <c r="I12" s="7" t="s">
        <v>75</v>
      </c>
      <c r="J12" s="18">
        <v>2.5</v>
      </c>
      <c r="K12" s="18" t="s">
        <v>42</v>
      </c>
      <c r="L12" s="18" t="s">
        <v>43</v>
      </c>
      <c r="N12" s="18">
        <v>25</v>
      </c>
      <c r="O12" s="18">
        <v>2.5</v>
      </c>
      <c r="P12" s="18">
        <v>1</v>
      </c>
      <c r="Q12" s="18">
        <v>1</v>
      </c>
      <c r="R12" s="18">
        <v>122329110</v>
      </c>
      <c r="S12" s="18">
        <v>2098</v>
      </c>
      <c r="U12">
        <f>MATCH(D12,Отчет!$C:$C,0)</f>
        <v>17</v>
      </c>
    </row>
    <row r="13" spans="1:21" x14ac:dyDescent="0.25">
      <c r="A13" s="18">
        <v>140095730</v>
      </c>
      <c r="B13" s="18">
        <v>8</v>
      </c>
      <c r="D13" s="18">
        <v>73947333</v>
      </c>
      <c r="E13" s="7" t="s">
        <v>84</v>
      </c>
      <c r="F13" s="7" t="s">
        <v>85</v>
      </c>
      <c r="G13" s="7" t="s">
        <v>86</v>
      </c>
      <c r="H13" s="18" t="s">
        <v>87</v>
      </c>
      <c r="I13" s="7" t="s">
        <v>75</v>
      </c>
      <c r="J13" s="18">
        <v>2.5</v>
      </c>
      <c r="K13" s="18" t="s">
        <v>42</v>
      </c>
      <c r="L13" s="18" t="s">
        <v>43</v>
      </c>
      <c r="N13" s="18">
        <v>20</v>
      </c>
      <c r="O13" s="18">
        <v>2.5</v>
      </c>
      <c r="P13" s="18">
        <v>1</v>
      </c>
      <c r="Q13" s="18">
        <v>1</v>
      </c>
      <c r="R13" s="18">
        <v>122329110</v>
      </c>
      <c r="S13" s="18">
        <v>2098</v>
      </c>
      <c r="U13">
        <f>MATCH(D13,Отчет!$C:$C,0)</f>
        <v>34</v>
      </c>
    </row>
    <row r="14" spans="1:21" x14ac:dyDescent="0.25">
      <c r="A14" s="18">
        <v>140095827</v>
      </c>
      <c r="B14" s="18">
        <v>6</v>
      </c>
      <c r="C14" s="18" t="s">
        <v>54</v>
      </c>
      <c r="D14" s="18">
        <v>73947389</v>
      </c>
      <c r="E14" s="7" t="s">
        <v>88</v>
      </c>
      <c r="F14" s="7" t="s">
        <v>89</v>
      </c>
      <c r="G14" s="7" t="s">
        <v>90</v>
      </c>
      <c r="H14" s="18" t="s">
        <v>91</v>
      </c>
      <c r="I14" s="7" t="s">
        <v>75</v>
      </c>
      <c r="J14" s="18">
        <v>2.5</v>
      </c>
      <c r="K14" s="18" t="s">
        <v>42</v>
      </c>
      <c r="L14" s="18" t="s">
        <v>43</v>
      </c>
      <c r="N14" s="18">
        <v>15</v>
      </c>
      <c r="O14" s="18">
        <v>2.5</v>
      </c>
      <c r="P14" s="18">
        <v>1</v>
      </c>
      <c r="Q14" s="18">
        <v>1</v>
      </c>
      <c r="R14" s="18">
        <v>122329110</v>
      </c>
      <c r="S14" s="18">
        <v>2098</v>
      </c>
      <c r="U14">
        <f>MATCH(D14,Отчет!$C:$C,0)</f>
        <v>35</v>
      </c>
    </row>
    <row r="15" spans="1:21" x14ac:dyDescent="0.25">
      <c r="A15" s="18">
        <v>140096078</v>
      </c>
      <c r="B15" s="18">
        <v>7</v>
      </c>
      <c r="C15" s="18" t="s">
        <v>54</v>
      </c>
      <c r="D15" s="18">
        <v>117153550</v>
      </c>
      <c r="E15" s="7" t="s">
        <v>55</v>
      </c>
      <c r="F15" s="7" t="s">
        <v>56</v>
      </c>
      <c r="G15" s="7" t="s">
        <v>57</v>
      </c>
      <c r="H15" s="18" t="s">
        <v>58</v>
      </c>
      <c r="I15" s="7" t="s">
        <v>75</v>
      </c>
      <c r="J15" s="18">
        <v>2.5</v>
      </c>
      <c r="K15" s="18" t="s">
        <v>42</v>
      </c>
      <c r="L15" s="18" t="s">
        <v>43</v>
      </c>
      <c r="N15" s="18">
        <v>17.5</v>
      </c>
      <c r="O15" s="18">
        <v>2.5</v>
      </c>
      <c r="P15" s="18">
        <v>1</v>
      </c>
      <c r="Q15" s="18">
        <v>0</v>
      </c>
      <c r="R15" s="18">
        <v>122329110</v>
      </c>
      <c r="S15" s="18">
        <v>2098</v>
      </c>
      <c r="U15">
        <f>MATCH(D15,Отчет!$C:$C,0)</f>
        <v>30</v>
      </c>
    </row>
    <row r="16" spans="1:21" x14ac:dyDescent="0.25">
      <c r="A16" s="18">
        <v>146027080</v>
      </c>
      <c r="B16" s="18">
        <v>6</v>
      </c>
      <c r="C16" s="18" t="s">
        <v>36</v>
      </c>
      <c r="D16" s="18">
        <v>79468061</v>
      </c>
      <c r="E16" s="7" t="s">
        <v>92</v>
      </c>
      <c r="F16" s="7" t="s">
        <v>93</v>
      </c>
      <c r="G16" s="7" t="s">
        <v>94</v>
      </c>
      <c r="H16" s="18" t="s">
        <v>95</v>
      </c>
      <c r="I16" s="7" t="s">
        <v>96</v>
      </c>
      <c r="J16" s="18">
        <v>2.5</v>
      </c>
      <c r="K16" s="18" t="s">
        <v>42</v>
      </c>
      <c r="L16" s="18" t="s">
        <v>43</v>
      </c>
      <c r="N16" s="18">
        <v>15</v>
      </c>
      <c r="O16" s="18">
        <v>2.5</v>
      </c>
      <c r="P16" s="18">
        <v>1</v>
      </c>
      <c r="Q16" s="18">
        <v>1</v>
      </c>
      <c r="R16" s="18">
        <v>144986509</v>
      </c>
      <c r="S16" s="18">
        <v>2098</v>
      </c>
      <c r="U16">
        <f>MATCH(D16,Отчет!$C:$C,0)</f>
        <v>31</v>
      </c>
    </row>
    <row r="17" spans="1:21" x14ac:dyDescent="0.25">
      <c r="A17" s="18">
        <v>140077760</v>
      </c>
      <c r="B17" s="18">
        <v>9</v>
      </c>
      <c r="C17" s="18" t="s">
        <v>36</v>
      </c>
      <c r="D17" s="18">
        <v>73947326</v>
      </c>
      <c r="E17" s="7" t="s">
        <v>97</v>
      </c>
      <c r="F17" s="7" t="s">
        <v>98</v>
      </c>
      <c r="G17" s="7" t="s">
        <v>57</v>
      </c>
      <c r="H17" s="18" t="s">
        <v>99</v>
      </c>
      <c r="I17" s="7" t="s">
        <v>100</v>
      </c>
      <c r="J17" s="18">
        <v>1.25</v>
      </c>
      <c r="K17" s="18" t="s">
        <v>42</v>
      </c>
      <c r="L17" s="18" t="s">
        <v>43</v>
      </c>
      <c r="N17" s="18">
        <v>11.25</v>
      </c>
      <c r="O17" s="18">
        <v>1.25</v>
      </c>
      <c r="P17" s="18">
        <v>1</v>
      </c>
      <c r="Q17" s="18">
        <v>1</v>
      </c>
      <c r="R17" s="18">
        <v>122328979</v>
      </c>
      <c r="S17" s="18">
        <v>2098</v>
      </c>
      <c r="U17">
        <f>MATCH(D17,Отчет!$C:$C,0)</f>
        <v>28</v>
      </c>
    </row>
    <row r="18" spans="1:21" x14ac:dyDescent="0.25">
      <c r="A18" s="18">
        <v>140089804</v>
      </c>
      <c r="B18" s="18">
        <v>9</v>
      </c>
      <c r="C18" s="18" t="s">
        <v>36</v>
      </c>
      <c r="D18" s="18">
        <v>73947340</v>
      </c>
      <c r="E18" s="7" t="s">
        <v>68</v>
      </c>
      <c r="F18" s="7" t="s">
        <v>69</v>
      </c>
      <c r="G18" s="7" t="s">
        <v>70</v>
      </c>
      <c r="H18" s="18" t="s">
        <v>71</v>
      </c>
      <c r="I18" s="7" t="s">
        <v>100</v>
      </c>
      <c r="J18" s="18">
        <v>1.25</v>
      </c>
      <c r="K18" s="18" t="s">
        <v>42</v>
      </c>
      <c r="L18" s="18" t="s">
        <v>43</v>
      </c>
      <c r="N18" s="18">
        <v>11.25</v>
      </c>
      <c r="O18" s="18">
        <v>1.25</v>
      </c>
      <c r="P18" s="18">
        <v>1</v>
      </c>
      <c r="Q18" s="18">
        <v>1</v>
      </c>
      <c r="R18" s="18">
        <v>122328979</v>
      </c>
      <c r="S18" s="18">
        <v>2098</v>
      </c>
      <c r="U18">
        <f>MATCH(D18,Отчет!$C:$C,0)</f>
        <v>26</v>
      </c>
    </row>
    <row r="19" spans="1:21" x14ac:dyDescent="0.25">
      <c r="A19" s="18">
        <v>141575102</v>
      </c>
      <c r="B19" s="18">
        <v>9</v>
      </c>
      <c r="C19" s="18" t="s">
        <v>54</v>
      </c>
      <c r="D19" s="18">
        <v>92203361</v>
      </c>
      <c r="E19" s="7" t="s">
        <v>101</v>
      </c>
      <c r="F19" s="7" t="s">
        <v>102</v>
      </c>
      <c r="G19" s="7" t="s">
        <v>103</v>
      </c>
      <c r="H19" s="18" t="s">
        <v>104</v>
      </c>
      <c r="I19" s="7" t="s">
        <v>100</v>
      </c>
      <c r="J19" s="18">
        <v>1.25</v>
      </c>
      <c r="K19" s="18" t="s">
        <v>42</v>
      </c>
      <c r="L19" s="18" t="s">
        <v>43</v>
      </c>
      <c r="N19" s="18">
        <v>11.25</v>
      </c>
      <c r="O19" s="18">
        <v>1.25</v>
      </c>
      <c r="P19" s="18">
        <v>1</v>
      </c>
      <c r="Q19" s="18">
        <v>1</v>
      </c>
      <c r="R19" s="18">
        <v>122328979</v>
      </c>
      <c r="S19" s="18">
        <v>2098</v>
      </c>
      <c r="U19">
        <f>MATCH(D19,Отчет!$C:$C,0)</f>
        <v>20</v>
      </c>
    </row>
    <row r="20" spans="1:21" x14ac:dyDescent="0.25">
      <c r="A20" s="18">
        <v>139472265</v>
      </c>
      <c r="B20" s="18">
        <v>10</v>
      </c>
      <c r="C20" s="18" t="s">
        <v>36</v>
      </c>
      <c r="D20" s="18">
        <v>73947246</v>
      </c>
      <c r="E20" s="7" t="s">
        <v>63</v>
      </c>
      <c r="F20" s="7" t="s">
        <v>64</v>
      </c>
      <c r="G20" s="7" t="s">
        <v>65</v>
      </c>
      <c r="H20" s="18" t="s">
        <v>66</v>
      </c>
      <c r="I20" s="7" t="s">
        <v>100</v>
      </c>
      <c r="J20" s="18">
        <v>1.25</v>
      </c>
      <c r="K20" s="18" t="s">
        <v>42</v>
      </c>
      <c r="L20" s="18" t="s">
        <v>43</v>
      </c>
      <c r="N20" s="18">
        <v>12.5</v>
      </c>
      <c r="O20" s="18">
        <v>1.25</v>
      </c>
      <c r="P20" s="18">
        <v>1</v>
      </c>
      <c r="Q20" s="18">
        <v>1</v>
      </c>
      <c r="R20" s="18">
        <v>122328979</v>
      </c>
      <c r="S20" s="18">
        <v>2098</v>
      </c>
      <c r="U20">
        <f>MATCH(D20,Отчет!$C:$C,0)</f>
        <v>16</v>
      </c>
    </row>
    <row r="21" spans="1:21" x14ac:dyDescent="0.25">
      <c r="A21" s="18">
        <v>139456842</v>
      </c>
      <c r="B21" s="18">
        <v>10</v>
      </c>
      <c r="C21" s="18" t="s">
        <v>36</v>
      </c>
      <c r="D21" s="18">
        <v>76504746</v>
      </c>
      <c r="E21" s="7" t="s">
        <v>105</v>
      </c>
      <c r="F21" s="7" t="s">
        <v>106</v>
      </c>
      <c r="G21" s="7" t="s">
        <v>107</v>
      </c>
      <c r="H21" s="18" t="s">
        <v>108</v>
      </c>
      <c r="I21" s="7" t="s">
        <v>100</v>
      </c>
      <c r="J21" s="18">
        <v>1.25</v>
      </c>
      <c r="K21" s="18" t="s">
        <v>42</v>
      </c>
      <c r="L21" s="18" t="s">
        <v>43</v>
      </c>
      <c r="N21" s="18">
        <v>12.5</v>
      </c>
      <c r="O21" s="18">
        <v>1.25</v>
      </c>
      <c r="P21" s="18">
        <v>1</v>
      </c>
      <c r="Q21" s="18">
        <v>1</v>
      </c>
      <c r="R21" s="18">
        <v>122328979</v>
      </c>
      <c r="S21" s="18">
        <v>2098</v>
      </c>
      <c r="U21">
        <f>MATCH(D21,Отчет!$C:$C,0)</f>
        <v>33</v>
      </c>
    </row>
    <row r="22" spans="1:21" x14ac:dyDescent="0.25">
      <c r="A22" s="18">
        <v>148308536</v>
      </c>
      <c r="B22" s="18">
        <v>9</v>
      </c>
      <c r="C22" s="18" t="s">
        <v>54</v>
      </c>
      <c r="D22" s="18">
        <v>73947382</v>
      </c>
      <c r="E22" s="7" t="s">
        <v>109</v>
      </c>
      <c r="F22" s="7" t="s">
        <v>110</v>
      </c>
      <c r="G22" s="7" t="s">
        <v>111</v>
      </c>
      <c r="H22" s="18" t="s">
        <v>112</v>
      </c>
      <c r="I22" s="7" t="s">
        <v>100</v>
      </c>
      <c r="J22" s="18">
        <v>1.25</v>
      </c>
      <c r="K22" s="18" t="s">
        <v>42</v>
      </c>
      <c r="L22" s="18" t="s">
        <v>43</v>
      </c>
      <c r="N22" s="18">
        <v>11.25</v>
      </c>
      <c r="O22" s="18">
        <v>1.25</v>
      </c>
      <c r="P22" s="18">
        <v>1</v>
      </c>
      <c r="Q22" s="18">
        <v>1</v>
      </c>
      <c r="R22" s="18">
        <v>122328979</v>
      </c>
      <c r="S22" s="18">
        <v>2098</v>
      </c>
      <c r="U22">
        <f>MATCH(D22,Отчет!$C:$C,0)</f>
        <v>32</v>
      </c>
    </row>
    <row r="23" spans="1:21" x14ac:dyDescent="0.25">
      <c r="A23" s="18">
        <v>140498614</v>
      </c>
      <c r="B23" s="18">
        <v>9</v>
      </c>
      <c r="C23" s="18" t="s">
        <v>36</v>
      </c>
      <c r="D23" s="18">
        <v>73947347</v>
      </c>
      <c r="E23" s="7" t="s">
        <v>113</v>
      </c>
      <c r="F23" s="7" t="s">
        <v>114</v>
      </c>
      <c r="G23" s="7" t="s">
        <v>57</v>
      </c>
      <c r="H23" s="18" t="s">
        <v>115</v>
      </c>
      <c r="I23" s="7" t="s">
        <v>100</v>
      </c>
      <c r="J23" s="18">
        <v>1.25</v>
      </c>
      <c r="K23" s="18" t="s">
        <v>42</v>
      </c>
      <c r="L23" s="18" t="s">
        <v>43</v>
      </c>
      <c r="N23" s="18">
        <v>11.25</v>
      </c>
      <c r="O23" s="18">
        <v>1.25</v>
      </c>
      <c r="P23" s="18">
        <v>1</v>
      </c>
      <c r="Q23" s="18">
        <v>1</v>
      </c>
      <c r="R23" s="18">
        <v>122328979</v>
      </c>
      <c r="S23" s="18">
        <v>2098</v>
      </c>
      <c r="U23">
        <f>MATCH(D23,Отчет!$C:$C,0)</f>
        <v>22</v>
      </c>
    </row>
    <row r="24" spans="1:21" x14ac:dyDescent="0.25">
      <c r="A24" s="18">
        <v>140498606</v>
      </c>
      <c r="B24" s="18">
        <v>9</v>
      </c>
      <c r="C24" s="18" t="s">
        <v>36</v>
      </c>
      <c r="D24" s="18">
        <v>73947361</v>
      </c>
      <c r="E24" s="7" t="s">
        <v>116</v>
      </c>
      <c r="F24" s="7" t="s">
        <v>117</v>
      </c>
      <c r="G24" s="7" t="s">
        <v>118</v>
      </c>
      <c r="H24" s="18" t="s">
        <v>119</v>
      </c>
      <c r="I24" s="7" t="s">
        <v>100</v>
      </c>
      <c r="J24" s="18">
        <v>1.25</v>
      </c>
      <c r="K24" s="18" t="s">
        <v>42</v>
      </c>
      <c r="L24" s="18" t="s">
        <v>43</v>
      </c>
      <c r="N24" s="18">
        <v>11.25</v>
      </c>
      <c r="O24" s="18">
        <v>1.25</v>
      </c>
      <c r="P24" s="18">
        <v>1</v>
      </c>
      <c r="Q24" s="18">
        <v>1</v>
      </c>
      <c r="R24" s="18">
        <v>122328979</v>
      </c>
      <c r="S24" s="18">
        <v>2098</v>
      </c>
      <c r="U24">
        <f>MATCH(D24,Отчет!$C:$C,0)</f>
        <v>21</v>
      </c>
    </row>
    <row r="25" spans="1:21" x14ac:dyDescent="0.25">
      <c r="A25" s="18">
        <v>140498598</v>
      </c>
      <c r="B25" s="18">
        <v>9</v>
      </c>
      <c r="C25" s="18" t="s">
        <v>36</v>
      </c>
      <c r="D25" s="18">
        <v>73947232</v>
      </c>
      <c r="E25" s="7" t="s">
        <v>120</v>
      </c>
      <c r="F25" s="7" t="s">
        <v>121</v>
      </c>
      <c r="G25" s="7" t="s">
        <v>122</v>
      </c>
      <c r="H25" s="18" t="s">
        <v>123</v>
      </c>
      <c r="I25" s="7" t="s">
        <v>100</v>
      </c>
      <c r="J25" s="18">
        <v>1.25</v>
      </c>
      <c r="K25" s="18" t="s">
        <v>42</v>
      </c>
      <c r="L25" s="18" t="s">
        <v>43</v>
      </c>
      <c r="N25" s="18">
        <v>11.25</v>
      </c>
      <c r="O25" s="18">
        <v>1.25</v>
      </c>
      <c r="P25" s="18">
        <v>1</v>
      </c>
      <c r="Q25" s="18">
        <v>1</v>
      </c>
      <c r="R25" s="18">
        <v>122328979</v>
      </c>
      <c r="S25" s="18">
        <v>2098</v>
      </c>
      <c r="U25">
        <f>MATCH(D25,Отчет!$C:$C,0)</f>
        <v>27</v>
      </c>
    </row>
    <row r="26" spans="1:21" x14ac:dyDescent="0.25">
      <c r="A26" s="18">
        <v>140498580</v>
      </c>
      <c r="B26" s="18">
        <v>10</v>
      </c>
      <c r="C26" s="18" t="s">
        <v>36</v>
      </c>
      <c r="D26" s="18">
        <v>115616491</v>
      </c>
      <c r="E26" s="7" t="s">
        <v>49</v>
      </c>
      <c r="F26" s="7" t="s">
        <v>50</v>
      </c>
      <c r="G26" s="7" t="s">
        <v>51</v>
      </c>
      <c r="H26" s="18" t="s">
        <v>52</v>
      </c>
      <c r="I26" s="7" t="s">
        <v>100</v>
      </c>
      <c r="J26" s="18">
        <v>1.25</v>
      </c>
      <c r="K26" s="18" t="s">
        <v>42</v>
      </c>
      <c r="L26" s="18" t="s">
        <v>43</v>
      </c>
      <c r="N26" s="18">
        <v>12.5</v>
      </c>
      <c r="O26" s="18">
        <v>1.25</v>
      </c>
      <c r="P26" s="18">
        <v>1</v>
      </c>
      <c r="Q26" s="18">
        <v>1</v>
      </c>
      <c r="R26" s="18">
        <v>122328979</v>
      </c>
      <c r="S26" s="18">
        <v>2098</v>
      </c>
      <c r="U26">
        <f>MATCH(D26,Отчет!$C:$C,0)</f>
        <v>15</v>
      </c>
    </row>
    <row r="27" spans="1:21" x14ac:dyDescent="0.25">
      <c r="A27" s="18">
        <v>140498572</v>
      </c>
      <c r="B27" s="18">
        <v>10</v>
      </c>
      <c r="C27" s="18" t="s">
        <v>36</v>
      </c>
      <c r="D27" s="18">
        <v>73947253</v>
      </c>
      <c r="E27" s="7" t="s">
        <v>124</v>
      </c>
      <c r="F27" s="7" t="s">
        <v>125</v>
      </c>
      <c r="G27" s="7" t="s">
        <v>126</v>
      </c>
      <c r="H27" s="18" t="s">
        <v>127</v>
      </c>
      <c r="I27" s="7" t="s">
        <v>100</v>
      </c>
      <c r="J27" s="18">
        <v>1.25</v>
      </c>
      <c r="K27" s="18" t="s">
        <v>42</v>
      </c>
      <c r="L27" s="18" t="s">
        <v>43</v>
      </c>
      <c r="N27" s="18">
        <v>12.5</v>
      </c>
      <c r="O27" s="18">
        <v>1.25</v>
      </c>
      <c r="P27" s="18">
        <v>1</v>
      </c>
      <c r="Q27" s="18">
        <v>1</v>
      </c>
      <c r="R27" s="18">
        <v>122328979</v>
      </c>
      <c r="S27" s="18">
        <v>2098</v>
      </c>
      <c r="U27">
        <f>MATCH(D27,Отчет!$C:$C,0)</f>
        <v>12</v>
      </c>
    </row>
    <row r="28" spans="1:21" x14ac:dyDescent="0.25">
      <c r="A28" s="18">
        <v>140498564</v>
      </c>
      <c r="B28" s="18">
        <v>10</v>
      </c>
      <c r="C28" s="18" t="s">
        <v>36</v>
      </c>
      <c r="D28" s="18">
        <v>73947403</v>
      </c>
      <c r="E28" s="7" t="s">
        <v>44</v>
      </c>
      <c r="F28" s="7" t="s">
        <v>45</v>
      </c>
      <c r="G28" s="7" t="s">
        <v>46</v>
      </c>
      <c r="H28" s="18" t="s">
        <v>47</v>
      </c>
      <c r="I28" s="7" t="s">
        <v>100</v>
      </c>
      <c r="J28" s="18">
        <v>1.25</v>
      </c>
      <c r="K28" s="18" t="s">
        <v>42</v>
      </c>
      <c r="L28" s="18" t="s">
        <v>43</v>
      </c>
      <c r="N28" s="18">
        <v>12.5</v>
      </c>
      <c r="O28" s="18">
        <v>1.25</v>
      </c>
      <c r="P28" s="18">
        <v>1</v>
      </c>
      <c r="Q28" s="18">
        <v>1</v>
      </c>
      <c r="R28" s="18">
        <v>122328979</v>
      </c>
      <c r="S28" s="18">
        <v>2098</v>
      </c>
      <c r="U28">
        <f>MATCH(D28,Отчет!$C:$C,0)</f>
        <v>23</v>
      </c>
    </row>
    <row r="29" spans="1:21" x14ac:dyDescent="0.25">
      <c r="A29" s="18">
        <v>140498554</v>
      </c>
      <c r="B29" s="18">
        <v>9</v>
      </c>
      <c r="C29" s="18" t="s">
        <v>36</v>
      </c>
      <c r="D29" s="18">
        <v>79468061</v>
      </c>
      <c r="E29" s="7" t="s">
        <v>92</v>
      </c>
      <c r="F29" s="7" t="s">
        <v>93</v>
      </c>
      <c r="G29" s="7" t="s">
        <v>94</v>
      </c>
      <c r="H29" s="18" t="s">
        <v>95</v>
      </c>
      <c r="I29" s="7" t="s">
        <v>100</v>
      </c>
      <c r="J29" s="18">
        <v>1.25</v>
      </c>
      <c r="K29" s="18" t="s">
        <v>42</v>
      </c>
      <c r="L29" s="18" t="s">
        <v>43</v>
      </c>
      <c r="N29" s="18">
        <v>11.25</v>
      </c>
      <c r="O29" s="18">
        <v>1.25</v>
      </c>
      <c r="P29" s="18">
        <v>1</v>
      </c>
      <c r="Q29" s="18">
        <v>1</v>
      </c>
      <c r="R29" s="18">
        <v>122328979</v>
      </c>
      <c r="S29" s="18">
        <v>2098</v>
      </c>
      <c r="U29">
        <f>MATCH(D29,Отчет!$C:$C,0)</f>
        <v>31</v>
      </c>
    </row>
    <row r="30" spans="1:21" x14ac:dyDescent="0.25">
      <c r="A30" s="18">
        <v>139806647</v>
      </c>
      <c r="B30" s="18">
        <v>10</v>
      </c>
      <c r="C30" s="18" t="s">
        <v>36</v>
      </c>
      <c r="D30" s="18">
        <v>119596014</v>
      </c>
      <c r="E30" s="7" t="s">
        <v>60</v>
      </c>
      <c r="F30" s="7" t="s">
        <v>61</v>
      </c>
      <c r="G30" s="7" t="s">
        <v>62</v>
      </c>
      <c r="H30" s="18">
        <v>2202221820</v>
      </c>
      <c r="I30" s="7" t="s">
        <v>100</v>
      </c>
      <c r="J30" s="18">
        <v>1.25</v>
      </c>
      <c r="K30" s="18" t="s">
        <v>42</v>
      </c>
      <c r="L30" s="18" t="s">
        <v>43</v>
      </c>
      <c r="N30" s="18">
        <v>12.5</v>
      </c>
      <c r="O30" s="18">
        <v>1.25</v>
      </c>
      <c r="P30" s="18">
        <v>1</v>
      </c>
      <c r="Q30" s="18">
        <v>1</v>
      </c>
      <c r="R30" s="18">
        <v>122328979</v>
      </c>
      <c r="S30" s="18">
        <v>2098</v>
      </c>
      <c r="U30">
        <f>MATCH(D30,Отчет!$C:$C,0)</f>
        <v>25</v>
      </c>
    </row>
    <row r="31" spans="1:21" x14ac:dyDescent="0.25">
      <c r="A31" s="18">
        <v>139984148</v>
      </c>
      <c r="B31" s="18">
        <v>10</v>
      </c>
      <c r="C31" s="18" t="s">
        <v>36</v>
      </c>
      <c r="D31" s="18">
        <v>73947267</v>
      </c>
      <c r="E31" s="7" t="s">
        <v>37</v>
      </c>
      <c r="F31" s="7" t="s">
        <v>38</v>
      </c>
      <c r="G31" s="7" t="s">
        <v>39</v>
      </c>
      <c r="H31" s="18" t="s">
        <v>40</v>
      </c>
      <c r="I31" s="7" t="s">
        <v>100</v>
      </c>
      <c r="J31" s="18">
        <v>1.25</v>
      </c>
      <c r="K31" s="18" t="s">
        <v>42</v>
      </c>
      <c r="L31" s="18" t="s">
        <v>43</v>
      </c>
      <c r="N31" s="18">
        <v>12.5</v>
      </c>
      <c r="O31" s="18">
        <v>1.25</v>
      </c>
      <c r="P31" s="18">
        <v>1</v>
      </c>
      <c r="Q31" s="18">
        <v>1</v>
      </c>
      <c r="R31" s="18">
        <v>122328979</v>
      </c>
      <c r="S31" s="18">
        <v>2098</v>
      </c>
      <c r="U31">
        <f>MATCH(D31,Отчет!$C:$C,0)</f>
        <v>13</v>
      </c>
    </row>
    <row r="32" spans="1:21" x14ac:dyDescent="0.25">
      <c r="A32" s="18">
        <v>139998087</v>
      </c>
      <c r="B32" s="18">
        <v>10</v>
      </c>
      <c r="C32" s="18" t="s">
        <v>36</v>
      </c>
      <c r="D32" s="18">
        <v>76334797</v>
      </c>
      <c r="E32" s="7" t="s">
        <v>128</v>
      </c>
      <c r="F32" s="7" t="s">
        <v>129</v>
      </c>
      <c r="G32" s="7" t="s">
        <v>65</v>
      </c>
      <c r="H32" s="18" t="s">
        <v>130</v>
      </c>
      <c r="I32" s="7" t="s">
        <v>100</v>
      </c>
      <c r="J32" s="18">
        <v>1.25</v>
      </c>
      <c r="K32" s="18" t="s">
        <v>42</v>
      </c>
      <c r="L32" s="18" t="s">
        <v>43</v>
      </c>
      <c r="N32" s="18">
        <v>12.5</v>
      </c>
      <c r="O32" s="18">
        <v>1.25</v>
      </c>
      <c r="P32" s="18">
        <v>1</v>
      </c>
      <c r="Q32" s="18">
        <v>1</v>
      </c>
      <c r="R32" s="18">
        <v>122328979</v>
      </c>
      <c r="S32" s="18">
        <v>2098</v>
      </c>
      <c r="U32">
        <f>MATCH(D32,Отчет!$C:$C,0)</f>
        <v>18</v>
      </c>
    </row>
    <row r="33" spans="1:21" x14ac:dyDescent="0.25">
      <c r="A33" s="18">
        <v>140000345</v>
      </c>
      <c r="B33" s="18">
        <v>10</v>
      </c>
      <c r="C33" s="18" t="s">
        <v>36</v>
      </c>
      <c r="D33" s="18">
        <v>73947396</v>
      </c>
      <c r="E33" s="7" t="s">
        <v>131</v>
      </c>
      <c r="F33" s="7" t="s">
        <v>132</v>
      </c>
      <c r="G33" s="7" t="s">
        <v>122</v>
      </c>
      <c r="H33" s="18" t="s">
        <v>133</v>
      </c>
      <c r="I33" s="7" t="s">
        <v>100</v>
      </c>
      <c r="J33" s="18">
        <v>1.25</v>
      </c>
      <c r="K33" s="18" t="s">
        <v>42</v>
      </c>
      <c r="L33" s="18" t="s">
        <v>43</v>
      </c>
      <c r="N33" s="18">
        <v>12.5</v>
      </c>
      <c r="O33" s="18">
        <v>1.25</v>
      </c>
      <c r="P33" s="18">
        <v>1</v>
      </c>
      <c r="Q33" s="18">
        <v>1</v>
      </c>
      <c r="R33" s="18">
        <v>122328979</v>
      </c>
      <c r="S33" s="18">
        <v>2098</v>
      </c>
      <c r="U33">
        <f>MATCH(D33,Отчет!$C:$C,0)</f>
        <v>14</v>
      </c>
    </row>
    <row r="34" spans="1:21" x14ac:dyDescent="0.25">
      <c r="A34" s="18">
        <v>146656939</v>
      </c>
      <c r="B34" s="18">
        <v>8</v>
      </c>
      <c r="D34" s="18">
        <v>73947333</v>
      </c>
      <c r="E34" s="7" t="s">
        <v>84</v>
      </c>
      <c r="F34" s="7" t="s">
        <v>85</v>
      </c>
      <c r="G34" s="7" t="s">
        <v>86</v>
      </c>
      <c r="H34" s="18" t="s">
        <v>87</v>
      </c>
      <c r="I34" s="7" t="s">
        <v>134</v>
      </c>
      <c r="J34" s="18">
        <v>1.25</v>
      </c>
      <c r="K34" s="18" t="s">
        <v>42</v>
      </c>
      <c r="L34" s="18" t="s">
        <v>43</v>
      </c>
      <c r="N34" s="18">
        <v>10</v>
      </c>
      <c r="O34" s="18">
        <v>1.25</v>
      </c>
      <c r="P34" s="18">
        <v>1</v>
      </c>
      <c r="Q34" s="18">
        <v>1</v>
      </c>
      <c r="R34" s="18">
        <v>122329110</v>
      </c>
      <c r="S34" s="18">
        <v>2098</v>
      </c>
      <c r="U34">
        <f>MATCH(D34,Отчет!$C:$C,0)</f>
        <v>34</v>
      </c>
    </row>
    <row r="35" spans="1:21" x14ac:dyDescent="0.25">
      <c r="A35" s="18">
        <v>148304367</v>
      </c>
      <c r="B35" s="18">
        <v>10</v>
      </c>
      <c r="C35" s="18" t="s">
        <v>54</v>
      </c>
      <c r="D35" s="18">
        <v>73947218</v>
      </c>
      <c r="E35" s="7" t="s">
        <v>135</v>
      </c>
      <c r="F35" s="7" t="s">
        <v>102</v>
      </c>
      <c r="G35" s="7" t="s">
        <v>136</v>
      </c>
      <c r="H35" s="18" t="s">
        <v>137</v>
      </c>
      <c r="I35" s="7" t="s">
        <v>134</v>
      </c>
      <c r="J35" s="18">
        <v>1.25</v>
      </c>
      <c r="K35" s="18" t="s">
        <v>42</v>
      </c>
      <c r="L35" s="18" t="s">
        <v>43</v>
      </c>
      <c r="N35" s="18">
        <v>12.5</v>
      </c>
      <c r="O35" s="18">
        <v>1.25</v>
      </c>
      <c r="P35" s="18">
        <v>1</v>
      </c>
      <c r="Q35" s="18">
        <v>1</v>
      </c>
      <c r="R35" s="18">
        <v>122329110</v>
      </c>
      <c r="S35" s="18">
        <v>2098</v>
      </c>
      <c r="U35">
        <f>MATCH(D35,Отчет!$C:$C,0)</f>
        <v>19</v>
      </c>
    </row>
    <row r="36" spans="1:21" x14ac:dyDescent="0.25">
      <c r="A36" s="18">
        <v>140023509</v>
      </c>
      <c r="B36" s="18">
        <v>8</v>
      </c>
      <c r="C36" s="18" t="s">
        <v>54</v>
      </c>
      <c r="D36" s="18">
        <v>73947239</v>
      </c>
      <c r="E36" s="7" t="s">
        <v>72</v>
      </c>
      <c r="F36" s="7" t="s">
        <v>73</v>
      </c>
      <c r="G36" s="7" t="s">
        <v>46</v>
      </c>
      <c r="H36" s="18" t="s">
        <v>74</v>
      </c>
      <c r="I36" s="7" t="s">
        <v>134</v>
      </c>
      <c r="J36" s="18">
        <v>1.25</v>
      </c>
      <c r="K36" s="18" t="s">
        <v>42</v>
      </c>
      <c r="L36" s="18" t="s">
        <v>43</v>
      </c>
      <c r="N36" s="18">
        <v>10</v>
      </c>
      <c r="O36" s="18">
        <v>1.25</v>
      </c>
      <c r="P36" s="18">
        <v>1</v>
      </c>
      <c r="Q36" s="18">
        <v>1</v>
      </c>
      <c r="R36" s="18">
        <v>122329110</v>
      </c>
      <c r="S36" s="18">
        <v>2098</v>
      </c>
      <c r="U36">
        <f>MATCH(D36,Отчет!$C:$C,0)</f>
        <v>24</v>
      </c>
    </row>
    <row r="37" spans="1:21" x14ac:dyDescent="0.25">
      <c r="A37" s="18">
        <v>139437208</v>
      </c>
      <c r="B37" s="18">
        <v>9</v>
      </c>
      <c r="C37" s="18" t="s">
        <v>54</v>
      </c>
      <c r="D37" s="18">
        <v>73947354</v>
      </c>
      <c r="E37" s="7" t="s">
        <v>80</v>
      </c>
      <c r="F37" s="7" t="s">
        <v>81</v>
      </c>
      <c r="G37" s="7" t="s">
        <v>82</v>
      </c>
      <c r="H37" s="18" t="s">
        <v>83</v>
      </c>
      <c r="I37" s="7" t="s">
        <v>134</v>
      </c>
      <c r="J37" s="18">
        <v>1.25</v>
      </c>
      <c r="K37" s="18" t="s">
        <v>42</v>
      </c>
      <c r="L37" s="18" t="s">
        <v>43</v>
      </c>
      <c r="N37" s="18">
        <v>11.25</v>
      </c>
      <c r="O37" s="18">
        <v>1.25</v>
      </c>
      <c r="P37" s="18">
        <v>1</v>
      </c>
      <c r="Q37" s="18">
        <v>1</v>
      </c>
      <c r="R37" s="18">
        <v>122329110</v>
      </c>
      <c r="S37" s="18">
        <v>2098</v>
      </c>
      <c r="U37">
        <f>MATCH(D37,Отчет!$C:$C,0)</f>
        <v>17</v>
      </c>
    </row>
    <row r="38" spans="1:21" x14ac:dyDescent="0.25">
      <c r="A38" s="18">
        <v>140082861</v>
      </c>
      <c r="B38" s="18">
        <v>10</v>
      </c>
      <c r="C38" s="18" t="s">
        <v>54</v>
      </c>
      <c r="D38" s="18">
        <v>74122463</v>
      </c>
      <c r="E38" s="7" t="s">
        <v>76</v>
      </c>
      <c r="F38" s="7" t="s">
        <v>77</v>
      </c>
      <c r="G38" s="7" t="s">
        <v>78</v>
      </c>
      <c r="H38" s="18" t="s">
        <v>79</v>
      </c>
      <c r="I38" s="7" t="s">
        <v>134</v>
      </c>
      <c r="J38" s="18">
        <v>1.25</v>
      </c>
      <c r="K38" s="18" t="s">
        <v>42</v>
      </c>
      <c r="L38" s="18" t="s">
        <v>43</v>
      </c>
      <c r="N38" s="18">
        <v>12.5</v>
      </c>
      <c r="O38" s="18">
        <v>1.25</v>
      </c>
      <c r="P38" s="18">
        <v>1</v>
      </c>
      <c r="Q38" s="18">
        <v>0</v>
      </c>
      <c r="R38" s="18">
        <v>122329110</v>
      </c>
      <c r="S38" s="18">
        <v>2098</v>
      </c>
      <c r="U38">
        <f>MATCH(D38,Отчет!$C:$C,0)</f>
        <v>29</v>
      </c>
    </row>
    <row r="39" spans="1:21" x14ac:dyDescent="0.25">
      <c r="A39" s="18">
        <v>146656985</v>
      </c>
      <c r="B39" s="18">
        <v>9</v>
      </c>
      <c r="C39" s="18" t="s">
        <v>54</v>
      </c>
      <c r="D39" s="18">
        <v>73947389</v>
      </c>
      <c r="E39" s="7" t="s">
        <v>88</v>
      </c>
      <c r="F39" s="7" t="s">
        <v>89</v>
      </c>
      <c r="G39" s="7" t="s">
        <v>90</v>
      </c>
      <c r="H39" s="18" t="s">
        <v>91</v>
      </c>
      <c r="I39" s="7" t="s">
        <v>134</v>
      </c>
      <c r="J39" s="18">
        <v>1.25</v>
      </c>
      <c r="K39" s="18" t="s">
        <v>42</v>
      </c>
      <c r="L39" s="18" t="s">
        <v>43</v>
      </c>
      <c r="N39" s="18">
        <v>11.25</v>
      </c>
      <c r="O39" s="18">
        <v>1.25</v>
      </c>
      <c r="P39" s="18">
        <v>1</v>
      </c>
      <c r="Q39" s="18">
        <v>1</v>
      </c>
      <c r="R39" s="18">
        <v>122329110</v>
      </c>
      <c r="S39" s="18">
        <v>2098</v>
      </c>
      <c r="U39">
        <f>MATCH(D39,Отчет!$C:$C,0)</f>
        <v>35</v>
      </c>
    </row>
    <row r="40" spans="1:21" x14ac:dyDescent="0.25">
      <c r="A40" s="18">
        <v>146657131</v>
      </c>
      <c r="B40" s="18">
        <v>9</v>
      </c>
      <c r="C40" s="18" t="s">
        <v>54</v>
      </c>
      <c r="D40" s="18">
        <v>117153550</v>
      </c>
      <c r="E40" s="7" t="s">
        <v>55</v>
      </c>
      <c r="F40" s="7" t="s">
        <v>56</v>
      </c>
      <c r="G40" s="7" t="s">
        <v>57</v>
      </c>
      <c r="H40" s="18" t="s">
        <v>58</v>
      </c>
      <c r="I40" s="7" t="s">
        <v>134</v>
      </c>
      <c r="J40" s="18">
        <v>1.25</v>
      </c>
      <c r="K40" s="18" t="s">
        <v>42</v>
      </c>
      <c r="L40" s="18" t="s">
        <v>43</v>
      </c>
      <c r="N40" s="18">
        <v>11.25</v>
      </c>
      <c r="O40" s="18">
        <v>1.25</v>
      </c>
      <c r="P40" s="18">
        <v>1</v>
      </c>
      <c r="Q40" s="18">
        <v>0</v>
      </c>
      <c r="R40" s="18">
        <v>122329110</v>
      </c>
      <c r="S40" s="18">
        <v>2098</v>
      </c>
      <c r="U40">
        <f>MATCH(D40,Отчет!$C:$C,0)</f>
        <v>30</v>
      </c>
    </row>
    <row r="41" spans="1:21" x14ac:dyDescent="0.25">
      <c r="A41" s="18">
        <v>146015004</v>
      </c>
      <c r="B41" s="18">
        <v>10</v>
      </c>
      <c r="C41" s="18" t="s">
        <v>36</v>
      </c>
      <c r="D41" s="18">
        <v>115616491</v>
      </c>
      <c r="E41" s="7" t="s">
        <v>49</v>
      </c>
      <c r="F41" s="7" t="s">
        <v>50</v>
      </c>
      <c r="G41" s="7" t="s">
        <v>51</v>
      </c>
      <c r="H41" s="18" t="s">
        <v>52</v>
      </c>
      <c r="I41" s="7" t="s">
        <v>138</v>
      </c>
      <c r="J41" s="18">
        <v>2.5</v>
      </c>
      <c r="K41" s="18" t="s">
        <v>42</v>
      </c>
      <c r="L41" s="18" t="s">
        <v>43</v>
      </c>
      <c r="N41" s="18">
        <v>25</v>
      </c>
      <c r="O41" s="18">
        <v>2.5</v>
      </c>
      <c r="P41" s="18">
        <v>1</v>
      </c>
      <c r="Q41" s="18">
        <v>1</v>
      </c>
      <c r="R41" s="18">
        <v>144986509</v>
      </c>
      <c r="S41" s="18">
        <v>2098</v>
      </c>
      <c r="U41">
        <f>MATCH(D41,Отчет!$C:$C,0)</f>
        <v>15</v>
      </c>
    </row>
    <row r="42" spans="1:21" x14ac:dyDescent="0.25">
      <c r="A42" s="18">
        <v>146613939</v>
      </c>
      <c r="B42" s="18">
        <v>10</v>
      </c>
      <c r="C42" s="18" t="s">
        <v>36</v>
      </c>
      <c r="D42" s="18">
        <v>73947347</v>
      </c>
      <c r="E42" s="7" t="s">
        <v>113</v>
      </c>
      <c r="F42" s="7" t="s">
        <v>114</v>
      </c>
      <c r="G42" s="7" t="s">
        <v>57</v>
      </c>
      <c r="H42" s="18" t="s">
        <v>115</v>
      </c>
      <c r="I42" s="7" t="s">
        <v>139</v>
      </c>
      <c r="J42" s="18">
        <v>2.5</v>
      </c>
      <c r="K42" s="18" t="s">
        <v>42</v>
      </c>
      <c r="L42" s="18" t="s">
        <v>43</v>
      </c>
      <c r="N42" s="18">
        <v>25</v>
      </c>
      <c r="O42" s="18">
        <v>2.5</v>
      </c>
      <c r="P42" s="18">
        <v>1</v>
      </c>
      <c r="Q42" s="18">
        <v>1</v>
      </c>
      <c r="R42" s="18">
        <v>134857916</v>
      </c>
      <c r="S42" s="18">
        <v>2098</v>
      </c>
      <c r="U42">
        <f>MATCH(D42,Отчет!$C:$C,0)</f>
        <v>22</v>
      </c>
    </row>
    <row r="43" spans="1:21" x14ac:dyDescent="0.25">
      <c r="A43" s="18">
        <v>139779808</v>
      </c>
      <c r="B43" s="18">
        <v>10</v>
      </c>
      <c r="C43" s="18" t="s">
        <v>36</v>
      </c>
      <c r="D43" s="18">
        <v>115616491</v>
      </c>
      <c r="E43" s="7" t="s">
        <v>49</v>
      </c>
      <c r="F43" s="7" t="s">
        <v>50</v>
      </c>
      <c r="G43" s="7" t="s">
        <v>51</v>
      </c>
      <c r="H43" s="18" t="s">
        <v>52</v>
      </c>
      <c r="I43" s="7" t="s">
        <v>139</v>
      </c>
      <c r="J43" s="18">
        <v>2.5</v>
      </c>
      <c r="K43" s="18" t="s">
        <v>42</v>
      </c>
      <c r="L43" s="18" t="s">
        <v>43</v>
      </c>
      <c r="N43" s="18">
        <v>25</v>
      </c>
      <c r="O43" s="18">
        <v>2.5</v>
      </c>
      <c r="P43" s="18">
        <v>1</v>
      </c>
      <c r="Q43" s="18">
        <v>1</v>
      </c>
      <c r="R43" s="18">
        <v>134857916</v>
      </c>
      <c r="S43" s="18">
        <v>2098</v>
      </c>
      <c r="U43">
        <f>MATCH(D43,Отчет!$C:$C,0)</f>
        <v>15</v>
      </c>
    </row>
    <row r="44" spans="1:21" x14ac:dyDescent="0.25">
      <c r="A44" s="18">
        <v>146386576</v>
      </c>
      <c r="B44" s="18">
        <v>4</v>
      </c>
      <c r="D44" s="18">
        <v>73947333</v>
      </c>
      <c r="E44" s="7" t="s">
        <v>84</v>
      </c>
      <c r="F44" s="7" t="s">
        <v>85</v>
      </c>
      <c r="G44" s="7" t="s">
        <v>86</v>
      </c>
      <c r="H44" s="18" t="s">
        <v>87</v>
      </c>
      <c r="I44" s="7" t="s">
        <v>140</v>
      </c>
      <c r="J44" s="18">
        <v>2.5</v>
      </c>
      <c r="K44" s="18" t="s">
        <v>42</v>
      </c>
      <c r="L44" s="18" t="s">
        <v>43</v>
      </c>
      <c r="N44" s="18">
        <v>0</v>
      </c>
      <c r="O44" s="18">
        <v>2.5</v>
      </c>
      <c r="P44" s="18">
        <v>1</v>
      </c>
      <c r="Q44" s="18">
        <v>1</v>
      </c>
      <c r="R44" s="18">
        <v>134857916</v>
      </c>
      <c r="S44" s="18">
        <v>2098</v>
      </c>
      <c r="U44">
        <f>MATCH(D44,Отчет!$C:$C,0)</f>
        <v>34</v>
      </c>
    </row>
    <row r="45" spans="1:21" x14ac:dyDescent="0.25">
      <c r="A45" s="18">
        <v>139471319</v>
      </c>
      <c r="B45" s="18">
        <v>10</v>
      </c>
      <c r="C45" s="18" t="s">
        <v>54</v>
      </c>
      <c r="D45" s="18">
        <v>73947354</v>
      </c>
      <c r="E45" s="7" t="s">
        <v>80</v>
      </c>
      <c r="F45" s="7" t="s">
        <v>81</v>
      </c>
      <c r="G45" s="7" t="s">
        <v>82</v>
      </c>
      <c r="H45" s="18" t="s">
        <v>83</v>
      </c>
      <c r="I45" s="7" t="s">
        <v>140</v>
      </c>
      <c r="J45" s="18">
        <v>2.5</v>
      </c>
      <c r="K45" s="18" t="s">
        <v>42</v>
      </c>
      <c r="L45" s="18" t="s">
        <v>43</v>
      </c>
      <c r="N45" s="18">
        <v>25</v>
      </c>
      <c r="O45" s="18">
        <v>2.5</v>
      </c>
      <c r="P45" s="18">
        <v>1</v>
      </c>
      <c r="Q45" s="18">
        <v>1</v>
      </c>
      <c r="R45" s="18">
        <v>134857916</v>
      </c>
      <c r="S45" s="18">
        <v>2098</v>
      </c>
      <c r="U45">
        <f>MATCH(D45,Отчет!$C:$C,0)</f>
        <v>17</v>
      </c>
    </row>
    <row r="46" spans="1:21" x14ac:dyDescent="0.25">
      <c r="A46" s="18">
        <v>146386173</v>
      </c>
      <c r="B46" s="18">
        <v>10</v>
      </c>
      <c r="C46" s="18" t="s">
        <v>36</v>
      </c>
      <c r="D46" s="18">
        <v>73947361</v>
      </c>
      <c r="E46" s="7" t="s">
        <v>116</v>
      </c>
      <c r="F46" s="7" t="s">
        <v>117</v>
      </c>
      <c r="G46" s="7" t="s">
        <v>118</v>
      </c>
      <c r="H46" s="18" t="s">
        <v>119</v>
      </c>
      <c r="I46" s="7" t="s">
        <v>140</v>
      </c>
      <c r="J46" s="18">
        <v>2.5</v>
      </c>
      <c r="K46" s="18" t="s">
        <v>42</v>
      </c>
      <c r="L46" s="18" t="s">
        <v>43</v>
      </c>
      <c r="N46" s="18">
        <v>25</v>
      </c>
      <c r="O46" s="18">
        <v>2.5</v>
      </c>
      <c r="P46" s="18">
        <v>1</v>
      </c>
      <c r="Q46" s="18">
        <v>1</v>
      </c>
      <c r="R46" s="18">
        <v>134857916</v>
      </c>
      <c r="S46" s="18">
        <v>2098</v>
      </c>
      <c r="U46">
        <f>MATCH(D46,Отчет!$C:$C,0)</f>
        <v>21</v>
      </c>
    </row>
    <row r="47" spans="1:21" x14ac:dyDescent="0.25">
      <c r="A47" s="18">
        <v>139472662</v>
      </c>
      <c r="B47" s="18">
        <v>10</v>
      </c>
      <c r="C47" s="18" t="s">
        <v>36</v>
      </c>
      <c r="D47" s="18">
        <v>73947246</v>
      </c>
      <c r="E47" s="7" t="s">
        <v>63</v>
      </c>
      <c r="F47" s="7" t="s">
        <v>64</v>
      </c>
      <c r="G47" s="7" t="s">
        <v>65</v>
      </c>
      <c r="H47" s="18" t="s">
        <v>66</v>
      </c>
      <c r="I47" s="7" t="s">
        <v>141</v>
      </c>
      <c r="J47" s="18">
        <v>2.5</v>
      </c>
      <c r="K47" s="18" t="s">
        <v>42</v>
      </c>
      <c r="L47" s="18" t="s">
        <v>43</v>
      </c>
      <c r="N47" s="18">
        <v>25</v>
      </c>
      <c r="O47" s="18">
        <v>2.5</v>
      </c>
      <c r="P47" s="18">
        <v>1</v>
      </c>
      <c r="Q47" s="18">
        <v>1</v>
      </c>
      <c r="R47" s="18">
        <v>134857916</v>
      </c>
      <c r="S47" s="18">
        <v>2098</v>
      </c>
      <c r="U47">
        <f>MATCH(D47,Отчет!$C:$C,0)</f>
        <v>16</v>
      </c>
    </row>
    <row r="48" spans="1:21" x14ac:dyDescent="0.25">
      <c r="A48" s="18">
        <v>145031105</v>
      </c>
      <c r="B48" s="18">
        <v>7</v>
      </c>
      <c r="C48" s="18" t="s">
        <v>54</v>
      </c>
      <c r="D48" s="18">
        <v>73947239</v>
      </c>
      <c r="E48" s="7" t="s">
        <v>72</v>
      </c>
      <c r="F48" s="7" t="s">
        <v>73</v>
      </c>
      <c r="G48" s="7" t="s">
        <v>46</v>
      </c>
      <c r="H48" s="18" t="s">
        <v>74</v>
      </c>
      <c r="I48" s="7" t="s">
        <v>141</v>
      </c>
      <c r="J48" s="18">
        <v>2.5</v>
      </c>
      <c r="K48" s="18" t="s">
        <v>42</v>
      </c>
      <c r="L48" s="18" t="s">
        <v>43</v>
      </c>
      <c r="N48" s="18">
        <v>17.5</v>
      </c>
      <c r="O48" s="18">
        <v>2.5</v>
      </c>
      <c r="P48" s="18">
        <v>1</v>
      </c>
      <c r="Q48" s="18">
        <v>1</v>
      </c>
      <c r="R48" s="18">
        <v>134857916</v>
      </c>
      <c r="S48" s="18">
        <v>2098</v>
      </c>
      <c r="U48">
        <f>MATCH(D48,Отчет!$C:$C,0)</f>
        <v>24</v>
      </c>
    </row>
    <row r="49" spans="1:21" x14ac:dyDescent="0.25">
      <c r="A49" s="18">
        <v>146603570</v>
      </c>
      <c r="B49" s="18">
        <v>10</v>
      </c>
      <c r="C49" s="18" t="s">
        <v>36</v>
      </c>
      <c r="D49" s="18">
        <v>73947267</v>
      </c>
      <c r="E49" s="7" t="s">
        <v>37</v>
      </c>
      <c r="F49" s="7" t="s">
        <v>38</v>
      </c>
      <c r="G49" s="7" t="s">
        <v>39</v>
      </c>
      <c r="H49" s="18" t="s">
        <v>40</v>
      </c>
      <c r="I49" s="7" t="s">
        <v>142</v>
      </c>
      <c r="J49" s="18">
        <v>2.5</v>
      </c>
      <c r="K49" s="18" t="s">
        <v>42</v>
      </c>
      <c r="L49" s="18" t="s">
        <v>43</v>
      </c>
      <c r="N49" s="18">
        <v>25</v>
      </c>
      <c r="O49" s="18">
        <v>2.5</v>
      </c>
      <c r="P49" s="18">
        <v>1</v>
      </c>
      <c r="Q49" s="18">
        <v>1</v>
      </c>
      <c r="R49" s="18">
        <v>134857916</v>
      </c>
      <c r="S49" s="18">
        <v>2098</v>
      </c>
      <c r="U49">
        <f>MATCH(D49,Отчет!$C:$C,0)</f>
        <v>13</v>
      </c>
    </row>
    <row r="50" spans="1:21" x14ac:dyDescent="0.25">
      <c r="A50" s="18">
        <v>146603357</v>
      </c>
      <c r="B50" s="18">
        <v>8</v>
      </c>
      <c r="C50" s="18" t="s">
        <v>36</v>
      </c>
      <c r="D50" s="18">
        <v>73947347</v>
      </c>
      <c r="E50" s="7" t="s">
        <v>113</v>
      </c>
      <c r="F50" s="7" t="s">
        <v>114</v>
      </c>
      <c r="G50" s="7" t="s">
        <v>57</v>
      </c>
      <c r="H50" s="18" t="s">
        <v>115</v>
      </c>
      <c r="I50" s="7" t="s">
        <v>142</v>
      </c>
      <c r="J50" s="18">
        <v>2.5</v>
      </c>
      <c r="K50" s="18" t="s">
        <v>42</v>
      </c>
      <c r="L50" s="18" t="s">
        <v>43</v>
      </c>
      <c r="N50" s="18">
        <v>20</v>
      </c>
      <c r="O50" s="18">
        <v>2.5</v>
      </c>
      <c r="P50" s="18">
        <v>1</v>
      </c>
      <c r="Q50" s="18">
        <v>1</v>
      </c>
      <c r="R50" s="18">
        <v>134857916</v>
      </c>
      <c r="S50" s="18">
        <v>2098</v>
      </c>
      <c r="U50">
        <f>MATCH(D50,Отчет!$C:$C,0)</f>
        <v>22</v>
      </c>
    </row>
    <row r="51" spans="1:21" x14ac:dyDescent="0.25">
      <c r="A51" s="18">
        <v>140077852</v>
      </c>
      <c r="B51" s="18">
        <v>4</v>
      </c>
      <c r="C51" s="18" t="s">
        <v>36</v>
      </c>
      <c r="D51" s="18">
        <v>73947326</v>
      </c>
      <c r="E51" s="7" t="s">
        <v>97</v>
      </c>
      <c r="F51" s="7" t="s">
        <v>98</v>
      </c>
      <c r="G51" s="7" t="s">
        <v>57</v>
      </c>
      <c r="H51" s="18" t="s">
        <v>99</v>
      </c>
      <c r="I51" s="7" t="s">
        <v>142</v>
      </c>
      <c r="J51" s="18">
        <v>2.5</v>
      </c>
      <c r="K51" s="18" t="s">
        <v>42</v>
      </c>
      <c r="L51" s="18" t="s">
        <v>43</v>
      </c>
      <c r="N51" s="18">
        <v>0</v>
      </c>
      <c r="O51" s="18">
        <v>2.5</v>
      </c>
      <c r="P51" s="18">
        <v>1</v>
      </c>
      <c r="Q51" s="18">
        <v>1</v>
      </c>
      <c r="R51" s="18">
        <v>134857916</v>
      </c>
      <c r="S51" s="18">
        <v>2098</v>
      </c>
      <c r="U51">
        <f>MATCH(D51,Отчет!$C:$C,0)</f>
        <v>28</v>
      </c>
    </row>
    <row r="52" spans="1:21" ht="39.6" x14ac:dyDescent="0.25">
      <c r="A52" s="18">
        <v>186789034</v>
      </c>
      <c r="B52" s="18">
        <v>10</v>
      </c>
      <c r="C52" s="18" t="s">
        <v>36</v>
      </c>
      <c r="D52" s="18">
        <v>73947267</v>
      </c>
      <c r="E52" s="7" t="s">
        <v>37</v>
      </c>
      <c r="F52" s="7" t="s">
        <v>38</v>
      </c>
      <c r="G52" s="7" t="s">
        <v>39</v>
      </c>
      <c r="H52" s="18" t="s">
        <v>40</v>
      </c>
      <c r="I52" s="27" t="s">
        <v>143</v>
      </c>
      <c r="J52" s="18">
        <v>2.5</v>
      </c>
      <c r="K52" s="18" t="s">
        <v>42</v>
      </c>
      <c r="L52" s="18" t="s">
        <v>43</v>
      </c>
      <c r="N52" s="18">
        <v>25</v>
      </c>
      <c r="O52" s="18">
        <v>2.5</v>
      </c>
      <c r="P52" s="18">
        <v>1</v>
      </c>
      <c r="Q52" s="18">
        <v>1</v>
      </c>
      <c r="U52">
        <f>MATCH(D52,Отчет!$C:$C,0)</f>
        <v>13</v>
      </c>
    </row>
    <row r="53" spans="1:21" x14ac:dyDescent="0.25">
      <c r="A53" s="18">
        <v>146653967</v>
      </c>
      <c r="B53" s="18">
        <v>7</v>
      </c>
      <c r="C53" s="18" t="s">
        <v>36</v>
      </c>
      <c r="D53" s="18">
        <v>73947361</v>
      </c>
      <c r="E53" s="7" t="s">
        <v>116</v>
      </c>
      <c r="F53" s="7" t="s">
        <v>117</v>
      </c>
      <c r="G53" s="7" t="s">
        <v>118</v>
      </c>
      <c r="H53" s="18" t="s">
        <v>119</v>
      </c>
      <c r="I53" s="7" t="s">
        <v>144</v>
      </c>
      <c r="J53" s="18">
        <v>2.5</v>
      </c>
      <c r="K53" s="18" t="s">
        <v>42</v>
      </c>
      <c r="L53" s="18" t="s">
        <v>43</v>
      </c>
      <c r="N53" s="18">
        <v>17.5</v>
      </c>
      <c r="O53" s="18">
        <v>2.5</v>
      </c>
      <c r="P53" s="18">
        <v>1</v>
      </c>
      <c r="Q53" s="18">
        <v>1</v>
      </c>
      <c r="R53" s="18">
        <v>122328979</v>
      </c>
      <c r="S53" s="18">
        <v>2098</v>
      </c>
      <c r="U53">
        <f>MATCH(D53,Отчет!$C:$C,0)</f>
        <v>21</v>
      </c>
    </row>
    <row r="54" spans="1:21" x14ac:dyDescent="0.25">
      <c r="A54" s="18">
        <v>146653870</v>
      </c>
      <c r="B54" s="18">
        <v>8</v>
      </c>
      <c r="C54" s="18" t="s">
        <v>36</v>
      </c>
      <c r="D54" s="18">
        <v>76504746</v>
      </c>
      <c r="E54" s="7" t="s">
        <v>105</v>
      </c>
      <c r="F54" s="7" t="s">
        <v>106</v>
      </c>
      <c r="G54" s="7" t="s">
        <v>107</v>
      </c>
      <c r="H54" s="18" t="s">
        <v>108</v>
      </c>
      <c r="I54" s="7" t="s">
        <v>144</v>
      </c>
      <c r="J54" s="18">
        <v>2.5</v>
      </c>
      <c r="K54" s="18" t="s">
        <v>42</v>
      </c>
      <c r="L54" s="18" t="s">
        <v>43</v>
      </c>
      <c r="N54" s="18">
        <v>0</v>
      </c>
      <c r="O54" s="18">
        <v>2.5</v>
      </c>
      <c r="P54" s="18">
        <v>1</v>
      </c>
      <c r="Q54" s="18">
        <v>1</v>
      </c>
      <c r="R54" s="18">
        <v>122328979</v>
      </c>
      <c r="S54" s="18">
        <v>2098</v>
      </c>
      <c r="U54">
        <f>MATCH(D54,Отчет!$C:$C,0)</f>
        <v>33</v>
      </c>
    </row>
    <row r="55" spans="1:21" x14ac:dyDescent="0.25">
      <c r="A55" s="18">
        <v>146653704</v>
      </c>
      <c r="B55" s="18">
        <v>6</v>
      </c>
      <c r="C55" s="18" t="s">
        <v>36</v>
      </c>
      <c r="D55" s="18">
        <v>73947340</v>
      </c>
      <c r="E55" s="7" t="s">
        <v>68</v>
      </c>
      <c r="F55" s="7" t="s">
        <v>69</v>
      </c>
      <c r="G55" s="7" t="s">
        <v>70</v>
      </c>
      <c r="H55" s="18" t="s">
        <v>71</v>
      </c>
      <c r="I55" s="7" t="s">
        <v>144</v>
      </c>
      <c r="J55" s="18">
        <v>2.5</v>
      </c>
      <c r="K55" s="18" t="s">
        <v>42</v>
      </c>
      <c r="L55" s="18" t="s">
        <v>43</v>
      </c>
      <c r="N55" s="18">
        <v>15</v>
      </c>
      <c r="O55" s="18">
        <v>2.5</v>
      </c>
      <c r="P55" s="18">
        <v>1</v>
      </c>
      <c r="Q55" s="18">
        <v>1</v>
      </c>
      <c r="R55" s="18">
        <v>122328979</v>
      </c>
      <c r="S55" s="18">
        <v>2098</v>
      </c>
      <c r="U55">
        <f>MATCH(D55,Отчет!$C:$C,0)</f>
        <v>26</v>
      </c>
    </row>
    <row r="56" spans="1:21" x14ac:dyDescent="0.25">
      <c r="A56" s="18">
        <v>146653419</v>
      </c>
      <c r="B56" s="18">
        <v>7</v>
      </c>
      <c r="C56" s="18" t="s">
        <v>36</v>
      </c>
      <c r="D56" s="18">
        <v>119596014</v>
      </c>
      <c r="E56" s="7" t="s">
        <v>60</v>
      </c>
      <c r="F56" s="7" t="s">
        <v>61</v>
      </c>
      <c r="G56" s="7" t="s">
        <v>62</v>
      </c>
      <c r="H56" s="18">
        <v>2202221820</v>
      </c>
      <c r="I56" s="7" t="s">
        <v>144</v>
      </c>
      <c r="J56" s="18">
        <v>2.5</v>
      </c>
      <c r="K56" s="18" t="s">
        <v>42</v>
      </c>
      <c r="L56" s="18" t="s">
        <v>43</v>
      </c>
      <c r="N56" s="18">
        <v>17.5</v>
      </c>
      <c r="O56" s="18">
        <v>2.5</v>
      </c>
      <c r="P56" s="18">
        <v>1</v>
      </c>
      <c r="Q56" s="18">
        <v>1</v>
      </c>
      <c r="R56" s="18">
        <v>122328979</v>
      </c>
      <c r="S56" s="18">
        <v>2098</v>
      </c>
      <c r="U56">
        <f>MATCH(D56,Отчет!$C:$C,0)</f>
        <v>25</v>
      </c>
    </row>
    <row r="57" spans="1:21" x14ac:dyDescent="0.25">
      <c r="A57" s="18">
        <v>146569953</v>
      </c>
      <c r="B57" s="18">
        <v>6</v>
      </c>
      <c r="C57" s="18" t="s">
        <v>36</v>
      </c>
      <c r="D57" s="18">
        <v>73947232</v>
      </c>
      <c r="E57" s="7" t="s">
        <v>120</v>
      </c>
      <c r="F57" s="7" t="s">
        <v>121</v>
      </c>
      <c r="G57" s="7" t="s">
        <v>122</v>
      </c>
      <c r="H57" s="18" t="s">
        <v>123</v>
      </c>
      <c r="I57" s="7" t="s">
        <v>145</v>
      </c>
      <c r="J57" s="18">
        <v>2.5</v>
      </c>
      <c r="K57" s="18" t="s">
        <v>42</v>
      </c>
      <c r="L57" s="18" t="s">
        <v>43</v>
      </c>
      <c r="N57" s="18">
        <v>0</v>
      </c>
      <c r="O57" s="18">
        <v>2.5</v>
      </c>
      <c r="P57" s="18">
        <v>1</v>
      </c>
      <c r="Q57" s="18">
        <v>1</v>
      </c>
      <c r="R57" s="18">
        <v>134857916</v>
      </c>
      <c r="S57" s="18">
        <v>2098</v>
      </c>
      <c r="U57">
        <f>MATCH(D57,Отчет!$C:$C,0)</f>
        <v>27</v>
      </c>
    </row>
    <row r="58" spans="1:21" x14ac:dyDescent="0.25">
      <c r="A58" s="18">
        <v>146569820</v>
      </c>
      <c r="B58" s="18">
        <v>4</v>
      </c>
      <c r="C58" s="18" t="s">
        <v>36</v>
      </c>
      <c r="D58" s="18">
        <v>76504746</v>
      </c>
      <c r="E58" s="7" t="s">
        <v>105</v>
      </c>
      <c r="F58" s="7" t="s">
        <v>106</v>
      </c>
      <c r="G58" s="7" t="s">
        <v>107</v>
      </c>
      <c r="H58" s="18" t="s">
        <v>108</v>
      </c>
      <c r="I58" s="7" t="s">
        <v>145</v>
      </c>
      <c r="J58" s="18">
        <v>2.5</v>
      </c>
      <c r="K58" s="18" t="s">
        <v>42</v>
      </c>
      <c r="L58" s="18" t="s">
        <v>43</v>
      </c>
      <c r="N58" s="18">
        <v>0</v>
      </c>
      <c r="O58" s="18">
        <v>2.5</v>
      </c>
      <c r="P58" s="18">
        <v>1</v>
      </c>
      <c r="Q58" s="18">
        <v>1</v>
      </c>
      <c r="R58" s="18">
        <v>134857916</v>
      </c>
      <c r="S58" s="18">
        <v>2098</v>
      </c>
      <c r="U58">
        <f>MATCH(D58,Отчет!$C:$C,0)</f>
        <v>33</v>
      </c>
    </row>
    <row r="59" spans="1:21" x14ac:dyDescent="0.25">
      <c r="A59" s="18">
        <v>146569147</v>
      </c>
      <c r="B59" s="18">
        <v>9</v>
      </c>
      <c r="C59" s="18" t="s">
        <v>54</v>
      </c>
      <c r="D59" s="18">
        <v>73947218</v>
      </c>
      <c r="E59" s="7" t="s">
        <v>135</v>
      </c>
      <c r="F59" s="7" t="s">
        <v>102</v>
      </c>
      <c r="G59" s="7" t="s">
        <v>136</v>
      </c>
      <c r="H59" s="18" t="s">
        <v>137</v>
      </c>
      <c r="I59" s="7" t="s">
        <v>145</v>
      </c>
      <c r="J59" s="18">
        <v>2.5</v>
      </c>
      <c r="K59" s="18" t="s">
        <v>42</v>
      </c>
      <c r="L59" s="18" t="s">
        <v>43</v>
      </c>
      <c r="N59" s="18">
        <v>22.5</v>
      </c>
      <c r="O59" s="18">
        <v>2.5</v>
      </c>
      <c r="P59" s="18">
        <v>1</v>
      </c>
      <c r="Q59" s="18">
        <v>1</v>
      </c>
      <c r="R59" s="18">
        <v>134857916</v>
      </c>
      <c r="S59" s="18">
        <v>2098</v>
      </c>
      <c r="U59">
        <f>MATCH(D59,Отчет!$C:$C,0)</f>
        <v>19</v>
      </c>
    </row>
    <row r="60" spans="1:21" x14ac:dyDescent="0.25">
      <c r="A60" s="18">
        <v>140095835</v>
      </c>
      <c r="B60" s="18">
        <v>7</v>
      </c>
      <c r="C60" s="18" t="s">
        <v>54</v>
      </c>
      <c r="D60" s="18">
        <v>73947389</v>
      </c>
      <c r="E60" s="7" t="s">
        <v>88</v>
      </c>
      <c r="F60" s="7" t="s">
        <v>89</v>
      </c>
      <c r="G60" s="7" t="s">
        <v>90</v>
      </c>
      <c r="H60" s="18" t="s">
        <v>91</v>
      </c>
      <c r="I60" s="7" t="s">
        <v>146</v>
      </c>
      <c r="J60" s="18">
        <v>2.5</v>
      </c>
      <c r="K60" s="18" t="s">
        <v>42</v>
      </c>
      <c r="L60" s="18" t="s">
        <v>43</v>
      </c>
      <c r="N60" s="18">
        <v>17.5</v>
      </c>
      <c r="O60" s="18">
        <v>2.5</v>
      </c>
      <c r="P60" s="18">
        <v>1</v>
      </c>
      <c r="Q60" s="18">
        <v>1</v>
      </c>
      <c r="R60" s="18">
        <v>122329110</v>
      </c>
      <c r="S60" s="18">
        <v>2098</v>
      </c>
      <c r="U60">
        <f>MATCH(D60,Отчет!$C:$C,0)</f>
        <v>35</v>
      </c>
    </row>
    <row r="61" spans="1:21" x14ac:dyDescent="0.25">
      <c r="A61" s="18">
        <v>140095738</v>
      </c>
      <c r="B61" s="18">
        <v>8</v>
      </c>
      <c r="D61" s="18">
        <v>73947333</v>
      </c>
      <c r="E61" s="7" t="s">
        <v>84</v>
      </c>
      <c r="F61" s="7" t="s">
        <v>85</v>
      </c>
      <c r="G61" s="7" t="s">
        <v>86</v>
      </c>
      <c r="H61" s="18" t="s">
        <v>87</v>
      </c>
      <c r="I61" s="7" t="s">
        <v>146</v>
      </c>
      <c r="J61" s="18">
        <v>2.5</v>
      </c>
      <c r="K61" s="18" t="s">
        <v>42</v>
      </c>
      <c r="L61" s="18" t="s">
        <v>43</v>
      </c>
      <c r="N61" s="18">
        <v>20</v>
      </c>
      <c r="O61" s="18">
        <v>2.5</v>
      </c>
      <c r="P61" s="18">
        <v>1</v>
      </c>
      <c r="Q61" s="18">
        <v>1</v>
      </c>
      <c r="R61" s="18">
        <v>122329110</v>
      </c>
      <c r="S61" s="18">
        <v>2098</v>
      </c>
      <c r="U61">
        <f>MATCH(D61,Отчет!$C:$C,0)</f>
        <v>34</v>
      </c>
    </row>
    <row r="62" spans="1:21" x14ac:dyDescent="0.25">
      <c r="A62" s="18">
        <v>140023268</v>
      </c>
      <c r="B62" s="18">
        <v>9</v>
      </c>
      <c r="C62" s="18" t="s">
        <v>54</v>
      </c>
      <c r="D62" s="18">
        <v>73947239</v>
      </c>
      <c r="E62" s="7" t="s">
        <v>72</v>
      </c>
      <c r="F62" s="7" t="s">
        <v>73</v>
      </c>
      <c r="G62" s="7" t="s">
        <v>46</v>
      </c>
      <c r="H62" s="18" t="s">
        <v>74</v>
      </c>
      <c r="I62" s="7" t="s">
        <v>146</v>
      </c>
      <c r="J62" s="18">
        <v>2.5</v>
      </c>
      <c r="K62" s="18" t="s">
        <v>42</v>
      </c>
      <c r="L62" s="18" t="s">
        <v>43</v>
      </c>
      <c r="N62" s="18">
        <v>22.5</v>
      </c>
      <c r="O62" s="18">
        <v>2.5</v>
      </c>
      <c r="P62" s="18">
        <v>1</v>
      </c>
      <c r="Q62" s="18">
        <v>1</v>
      </c>
      <c r="R62" s="18">
        <v>122329110</v>
      </c>
      <c r="S62" s="18">
        <v>2098</v>
      </c>
      <c r="U62">
        <f>MATCH(D62,Отчет!$C:$C,0)</f>
        <v>24</v>
      </c>
    </row>
    <row r="63" spans="1:21" x14ac:dyDescent="0.25">
      <c r="A63" s="18">
        <v>140096086</v>
      </c>
      <c r="B63" s="18">
        <v>6</v>
      </c>
      <c r="C63" s="18" t="s">
        <v>54</v>
      </c>
      <c r="D63" s="18">
        <v>117153550</v>
      </c>
      <c r="E63" s="7" t="s">
        <v>55</v>
      </c>
      <c r="F63" s="7" t="s">
        <v>56</v>
      </c>
      <c r="G63" s="7" t="s">
        <v>57</v>
      </c>
      <c r="H63" s="18" t="s">
        <v>58</v>
      </c>
      <c r="I63" s="7" t="s">
        <v>146</v>
      </c>
      <c r="J63" s="18">
        <v>2.5</v>
      </c>
      <c r="K63" s="18" t="s">
        <v>42</v>
      </c>
      <c r="L63" s="18" t="s">
        <v>43</v>
      </c>
      <c r="N63" s="18">
        <v>15</v>
      </c>
      <c r="O63" s="18">
        <v>2.5</v>
      </c>
      <c r="P63" s="18">
        <v>1</v>
      </c>
      <c r="Q63" s="18">
        <v>0</v>
      </c>
      <c r="R63" s="18">
        <v>122329110</v>
      </c>
      <c r="S63" s="18">
        <v>2098</v>
      </c>
      <c r="U63">
        <f>MATCH(D63,Отчет!$C:$C,0)</f>
        <v>30</v>
      </c>
    </row>
    <row r="64" spans="1:21" x14ac:dyDescent="0.25">
      <c r="A64" s="18">
        <v>138529556</v>
      </c>
      <c r="B64" s="18">
        <v>7</v>
      </c>
      <c r="C64" s="18" t="s">
        <v>54</v>
      </c>
      <c r="D64" s="18">
        <v>74122463</v>
      </c>
      <c r="E64" s="7" t="s">
        <v>76</v>
      </c>
      <c r="F64" s="7" t="s">
        <v>77</v>
      </c>
      <c r="G64" s="7" t="s">
        <v>78</v>
      </c>
      <c r="H64" s="18" t="s">
        <v>79</v>
      </c>
      <c r="I64" s="7" t="s">
        <v>146</v>
      </c>
      <c r="J64" s="18">
        <v>2.5</v>
      </c>
      <c r="K64" s="18" t="s">
        <v>42</v>
      </c>
      <c r="L64" s="18" t="s">
        <v>43</v>
      </c>
      <c r="N64" s="18">
        <v>17.5</v>
      </c>
      <c r="O64" s="18">
        <v>2.5</v>
      </c>
      <c r="P64" s="18">
        <v>1</v>
      </c>
      <c r="Q64" s="18">
        <v>0</v>
      </c>
      <c r="R64" s="18">
        <v>122329110</v>
      </c>
      <c r="S64" s="18">
        <v>2098</v>
      </c>
      <c r="U64">
        <f>MATCH(D64,Отчет!$C:$C,0)</f>
        <v>29</v>
      </c>
    </row>
    <row r="65" spans="1:21" x14ac:dyDescent="0.25">
      <c r="A65" s="18">
        <v>148312573</v>
      </c>
      <c r="B65" s="18">
        <v>10</v>
      </c>
      <c r="C65" s="18" t="s">
        <v>54</v>
      </c>
      <c r="D65" s="18">
        <v>73947218</v>
      </c>
      <c r="E65" s="7" t="s">
        <v>135</v>
      </c>
      <c r="F65" s="7" t="s">
        <v>102</v>
      </c>
      <c r="G65" s="7" t="s">
        <v>136</v>
      </c>
      <c r="H65" s="18" t="s">
        <v>137</v>
      </c>
      <c r="I65" s="7" t="s">
        <v>146</v>
      </c>
      <c r="J65" s="18">
        <v>2.5</v>
      </c>
      <c r="K65" s="18" t="s">
        <v>42</v>
      </c>
      <c r="L65" s="18" t="s">
        <v>43</v>
      </c>
      <c r="N65" s="18">
        <v>25</v>
      </c>
      <c r="O65" s="18">
        <v>2.5</v>
      </c>
      <c r="P65" s="18">
        <v>1</v>
      </c>
      <c r="Q65" s="18">
        <v>1</v>
      </c>
      <c r="R65" s="18">
        <v>122329110</v>
      </c>
      <c r="S65" s="18">
        <v>2098</v>
      </c>
      <c r="U65">
        <f>MATCH(D65,Отчет!$C:$C,0)</f>
        <v>19</v>
      </c>
    </row>
    <row r="66" spans="1:21" x14ac:dyDescent="0.25">
      <c r="A66" s="18">
        <v>139433081</v>
      </c>
      <c r="B66" s="18">
        <v>10</v>
      </c>
      <c r="C66" s="18" t="s">
        <v>54</v>
      </c>
      <c r="D66" s="18">
        <v>73947354</v>
      </c>
      <c r="E66" s="7" t="s">
        <v>80</v>
      </c>
      <c r="F66" s="7" t="s">
        <v>81</v>
      </c>
      <c r="G66" s="7" t="s">
        <v>82</v>
      </c>
      <c r="H66" s="18" t="s">
        <v>83</v>
      </c>
      <c r="I66" s="7" t="s">
        <v>146</v>
      </c>
      <c r="J66" s="18">
        <v>2.5</v>
      </c>
      <c r="K66" s="18" t="s">
        <v>42</v>
      </c>
      <c r="L66" s="18" t="s">
        <v>43</v>
      </c>
      <c r="N66" s="18">
        <v>25</v>
      </c>
      <c r="O66" s="18">
        <v>2.5</v>
      </c>
      <c r="P66" s="18">
        <v>1</v>
      </c>
      <c r="Q66" s="18">
        <v>1</v>
      </c>
      <c r="R66" s="18">
        <v>122329110</v>
      </c>
      <c r="S66" s="18">
        <v>2098</v>
      </c>
      <c r="U66">
        <f>MATCH(D66,Отчет!$C:$C,0)</f>
        <v>17</v>
      </c>
    </row>
    <row r="67" spans="1:21" x14ac:dyDescent="0.25">
      <c r="A67" s="18">
        <v>146019498</v>
      </c>
      <c r="B67" s="18">
        <v>5</v>
      </c>
      <c r="C67" s="18" t="s">
        <v>36</v>
      </c>
      <c r="D67" s="18">
        <v>119596014</v>
      </c>
      <c r="E67" s="7" t="s">
        <v>60</v>
      </c>
      <c r="F67" s="7" t="s">
        <v>61</v>
      </c>
      <c r="G67" s="7" t="s">
        <v>62</v>
      </c>
      <c r="H67" s="18">
        <v>2202221820</v>
      </c>
      <c r="I67" s="7" t="s">
        <v>147</v>
      </c>
      <c r="J67" s="18">
        <v>2.5</v>
      </c>
      <c r="K67" s="18" t="s">
        <v>42</v>
      </c>
      <c r="L67" s="18" t="s">
        <v>43</v>
      </c>
      <c r="N67" s="18">
        <v>12.5</v>
      </c>
      <c r="O67" s="18">
        <v>2.5</v>
      </c>
      <c r="P67" s="18">
        <v>1</v>
      </c>
      <c r="Q67" s="18">
        <v>1</v>
      </c>
      <c r="R67" s="18">
        <v>144986509</v>
      </c>
      <c r="S67" s="18">
        <v>2098</v>
      </c>
      <c r="U67">
        <f>MATCH(D67,Отчет!$C:$C,0)</f>
        <v>25</v>
      </c>
    </row>
    <row r="68" spans="1:21" x14ac:dyDescent="0.25">
      <c r="A68" s="18">
        <v>336577810</v>
      </c>
      <c r="B68" s="18">
        <v>7</v>
      </c>
      <c r="C68" s="18" t="s">
        <v>36</v>
      </c>
      <c r="D68" s="18">
        <v>73947403</v>
      </c>
      <c r="E68" s="7" t="s">
        <v>44</v>
      </c>
      <c r="F68" s="7" t="s">
        <v>45</v>
      </c>
      <c r="G68" s="7" t="s">
        <v>46</v>
      </c>
      <c r="H68" s="18" t="s">
        <v>47</v>
      </c>
      <c r="I68" s="7" t="s">
        <v>148</v>
      </c>
      <c r="J68" s="18">
        <v>5</v>
      </c>
      <c r="K68" s="18" t="s">
        <v>149</v>
      </c>
      <c r="L68" s="18" t="s">
        <v>150</v>
      </c>
      <c r="N68" s="18">
        <v>35</v>
      </c>
      <c r="O68" s="18">
        <v>5</v>
      </c>
      <c r="P68" s="18">
        <v>1</v>
      </c>
      <c r="Q68" s="18">
        <v>1</v>
      </c>
      <c r="U68">
        <f>MATCH(D68,Отчет!$C:$C,0)</f>
        <v>23</v>
      </c>
    </row>
    <row r="69" spans="1:21" x14ac:dyDescent="0.25">
      <c r="A69" s="18">
        <v>146566436</v>
      </c>
      <c r="B69" s="18">
        <v>10</v>
      </c>
      <c r="C69" s="18" t="s">
        <v>36</v>
      </c>
      <c r="D69" s="18">
        <v>115616491</v>
      </c>
      <c r="E69" s="7" t="s">
        <v>49</v>
      </c>
      <c r="F69" s="7" t="s">
        <v>50</v>
      </c>
      <c r="G69" s="7" t="s">
        <v>51</v>
      </c>
      <c r="H69" s="18" t="s">
        <v>52</v>
      </c>
      <c r="I69" s="7" t="s">
        <v>53</v>
      </c>
      <c r="J69" s="18">
        <v>2.5</v>
      </c>
      <c r="K69" s="18" t="s">
        <v>149</v>
      </c>
      <c r="L69" s="18" t="s">
        <v>150</v>
      </c>
      <c r="N69" s="18">
        <v>25</v>
      </c>
      <c r="O69" s="18">
        <v>2.5</v>
      </c>
      <c r="P69" s="18">
        <v>1</v>
      </c>
      <c r="Q69" s="18">
        <v>1</v>
      </c>
      <c r="R69" s="18">
        <v>122328979</v>
      </c>
      <c r="S69" s="18">
        <v>2098</v>
      </c>
      <c r="U69">
        <f>MATCH(D69,Отчет!$C:$C,0)</f>
        <v>15</v>
      </c>
    </row>
    <row r="70" spans="1:21" x14ac:dyDescent="0.25">
      <c r="A70" s="18">
        <v>146597426</v>
      </c>
      <c r="B70" s="18">
        <v>10</v>
      </c>
      <c r="C70" s="18" t="s">
        <v>54</v>
      </c>
      <c r="D70" s="18">
        <v>117153550</v>
      </c>
      <c r="E70" s="7" t="s">
        <v>55</v>
      </c>
      <c r="F70" s="7" t="s">
        <v>56</v>
      </c>
      <c r="G70" s="7" t="s">
        <v>57</v>
      </c>
      <c r="H70" s="18" t="s">
        <v>58</v>
      </c>
      <c r="I70" s="7" t="s">
        <v>59</v>
      </c>
      <c r="J70" s="18">
        <v>2.5</v>
      </c>
      <c r="K70" s="18" t="s">
        <v>149</v>
      </c>
      <c r="L70" s="18" t="s">
        <v>150</v>
      </c>
      <c r="N70" s="18">
        <v>25</v>
      </c>
      <c r="O70" s="18">
        <v>2.5</v>
      </c>
      <c r="P70" s="18">
        <v>1</v>
      </c>
      <c r="Q70" s="18">
        <v>0</v>
      </c>
      <c r="R70" s="18">
        <v>134857916</v>
      </c>
      <c r="S70" s="18">
        <v>2098</v>
      </c>
      <c r="U70">
        <f>MATCH(D70,Отчет!$C:$C,0)</f>
        <v>30</v>
      </c>
    </row>
    <row r="71" spans="1:21" x14ac:dyDescent="0.25">
      <c r="A71" s="18">
        <v>139806743</v>
      </c>
      <c r="B71" s="18">
        <v>10</v>
      </c>
      <c r="C71" s="18" t="s">
        <v>36</v>
      </c>
      <c r="D71" s="18">
        <v>119596014</v>
      </c>
      <c r="E71" s="7" t="s">
        <v>60</v>
      </c>
      <c r="F71" s="7" t="s">
        <v>61</v>
      </c>
      <c r="G71" s="7" t="s">
        <v>62</v>
      </c>
      <c r="H71" s="18">
        <v>2202221820</v>
      </c>
      <c r="I71" s="7" t="s">
        <v>59</v>
      </c>
      <c r="J71" s="18">
        <v>2.5</v>
      </c>
      <c r="K71" s="18" t="s">
        <v>149</v>
      </c>
      <c r="L71" s="18" t="s">
        <v>150</v>
      </c>
      <c r="N71" s="18">
        <v>25</v>
      </c>
      <c r="O71" s="18">
        <v>2.5</v>
      </c>
      <c r="P71" s="18">
        <v>1</v>
      </c>
      <c r="Q71" s="18">
        <v>1</v>
      </c>
      <c r="R71" s="18">
        <v>134857916</v>
      </c>
      <c r="S71" s="18">
        <v>2098</v>
      </c>
      <c r="U71">
        <f>MATCH(D71,Отчет!$C:$C,0)</f>
        <v>25</v>
      </c>
    </row>
    <row r="72" spans="1:21" x14ac:dyDescent="0.25">
      <c r="A72" s="18">
        <v>336577416</v>
      </c>
      <c r="B72" s="18">
        <v>6</v>
      </c>
      <c r="C72" s="18" t="s">
        <v>36</v>
      </c>
      <c r="D72" s="18">
        <v>79468061</v>
      </c>
      <c r="E72" s="7" t="s">
        <v>92</v>
      </c>
      <c r="F72" s="7" t="s">
        <v>93</v>
      </c>
      <c r="G72" s="7" t="s">
        <v>94</v>
      </c>
      <c r="H72" s="18" t="s">
        <v>95</v>
      </c>
      <c r="I72" s="7" t="s">
        <v>151</v>
      </c>
      <c r="J72" s="18">
        <v>5</v>
      </c>
      <c r="K72" s="18" t="s">
        <v>149</v>
      </c>
      <c r="L72" s="18" t="s">
        <v>150</v>
      </c>
      <c r="N72" s="18">
        <v>30</v>
      </c>
      <c r="O72" s="18">
        <v>5</v>
      </c>
      <c r="P72" s="18">
        <v>1</v>
      </c>
      <c r="Q72" s="18">
        <v>1</v>
      </c>
      <c r="U72">
        <f>MATCH(D72,Отчет!$C:$C,0)</f>
        <v>31</v>
      </c>
    </row>
    <row r="73" spans="1:21" x14ac:dyDescent="0.25">
      <c r="A73" s="18">
        <v>146343737</v>
      </c>
      <c r="B73" s="18">
        <v>8</v>
      </c>
      <c r="C73" s="18" t="s">
        <v>36</v>
      </c>
      <c r="D73" s="18">
        <v>73947340</v>
      </c>
      <c r="E73" s="7" t="s">
        <v>68</v>
      </c>
      <c r="F73" s="7" t="s">
        <v>69</v>
      </c>
      <c r="G73" s="7" t="s">
        <v>70</v>
      </c>
      <c r="H73" s="18" t="s">
        <v>71</v>
      </c>
      <c r="I73" s="7" t="s">
        <v>67</v>
      </c>
      <c r="J73" s="18">
        <v>2.5</v>
      </c>
      <c r="K73" s="18" t="s">
        <v>149</v>
      </c>
      <c r="L73" s="18" t="s">
        <v>150</v>
      </c>
      <c r="N73" s="18">
        <v>20</v>
      </c>
      <c r="O73" s="18">
        <v>2.5</v>
      </c>
      <c r="P73" s="18">
        <v>1</v>
      </c>
      <c r="Q73" s="18">
        <v>1</v>
      </c>
      <c r="R73" s="18">
        <v>134857916</v>
      </c>
      <c r="S73" s="18">
        <v>2098</v>
      </c>
      <c r="U73">
        <f>MATCH(D73,Отчет!$C:$C,0)</f>
        <v>26</v>
      </c>
    </row>
    <row r="74" spans="1:21" x14ac:dyDescent="0.25">
      <c r="A74" s="18">
        <v>146343625</v>
      </c>
      <c r="B74" s="18">
        <v>10</v>
      </c>
      <c r="C74" s="18" t="s">
        <v>36</v>
      </c>
      <c r="D74" s="18">
        <v>73947246</v>
      </c>
      <c r="E74" s="7" t="s">
        <v>63</v>
      </c>
      <c r="F74" s="7" t="s">
        <v>64</v>
      </c>
      <c r="G74" s="7" t="s">
        <v>65</v>
      </c>
      <c r="H74" s="18" t="s">
        <v>66</v>
      </c>
      <c r="I74" s="7" t="s">
        <v>67</v>
      </c>
      <c r="J74" s="18">
        <v>2.5</v>
      </c>
      <c r="K74" s="18" t="s">
        <v>149</v>
      </c>
      <c r="L74" s="18" t="s">
        <v>150</v>
      </c>
      <c r="N74" s="18">
        <v>25</v>
      </c>
      <c r="O74" s="18">
        <v>2.5</v>
      </c>
      <c r="P74" s="18">
        <v>1</v>
      </c>
      <c r="Q74" s="18">
        <v>1</v>
      </c>
      <c r="R74" s="18">
        <v>134857916</v>
      </c>
      <c r="S74" s="18">
        <v>2098</v>
      </c>
      <c r="U74">
        <f>MATCH(D74,Отчет!$C:$C,0)</f>
        <v>16</v>
      </c>
    </row>
    <row r="75" spans="1:21" x14ac:dyDescent="0.25">
      <c r="A75" s="18">
        <v>139433075</v>
      </c>
      <c r="B75" s="18">
        <v>9</v>
      </c>
      <c r="C75" s="18" t="s">
        <v>54</v>
      </c>
      <c r="D75" s="18">
        <v>73947354</v>
      </c>
      <c r="E75" s="7" t="s">
        <v>80</v>
      </c>
      <c r="F75" s="7" t="s">
        <v>81</v>
      </c>
      <c r="G75" s="7" t="s">
        <v>82</v>
      </c>
      <c r="H75" s="18" t="s">
        <v>83</v>
      </c>
      <c r="I75" s="7" t="s">
        <v>75</v>
      </c>
      <c r="J75" s="18">
        <v>2.5</v>
      </c>
      <c r="K75" s="18" t="s">
        <v>149</v>
      </c>
      <c r="L75" s="18" t="s">
        <v>150</v>
      </c>
      <c r="N75" s="18">
        <v>22.5</v>
      </c>
      <c r="O75" s="18">
        <v>2.5</v>
      </c>
      <c r="P75" s="18">
        <v>1</v>
      </c>
      <c r="Q75" s="18">
        <v>1</v>
      </c>
      <c r="R75" s="18">
        <v>122329110</v>
      </c>
      <c r="S75" s="18">
        <v>2098</v>
      </c>
      <c r="U75">
        <f>MATCH(D75,Отчет!$C:$C,0)</f>
        <v>17</v>
      </c>
    </row>
    <row r="76" spans="1:21" x14ac:dyDescent="0.25">
      <c r="A76" s="18">
        <v>138529550</v>
      </c>
      <c r="B76" s="18">
        <v>7</v>
      </c>
      <c r="C76" s="18" t="s">
        <v>54</v>
      </c>
      <c r="D76" s="18">
        <v>74122463</v>
      </c>
      <c r="E76" s="7" t="s">
        <v>76</v>
      </c>
      <c r="F76" s="7" t="s">
        <v>77</v>
      </c>
      <c r="G76" s="7" t="s">
        <v>78</v>
      </c>
      <c r="H76" s="18" t="s">
        <v>79</v>
      </c>
      <c r="I76" s="7" t="s">
        <v>75</v>
      </c>
      <c r="J76" s="18">
        <v>2.5</v>
      </c>
      <c r="K76" s="18" t="s">
        <v>149</v>
      </c>
      <c r="L76" s="18" t="s">
        <v>150</v>
      </c>
      <c r="N76" s="18">
        <v>17.5</v>
      </c>
      <c r="O76" s="18">
        <v>2.5</v>
      </c>
      <c r="P76" s="18">
        <v>1</v>
      </c>
      <c r="Q76" s="18">
        <v>0</v>
      </c>
      <c r="R76" s="18">
        <v>122329110</v>
      </c>
      <c r="S76" s="18">
        <v>2098</v>
      </c>
      <c r="U76">
        <f>MATCH(D76,Отчет!$C:$C,0)</f>
        <v>29</v>
      </c>
    </row>
    <row r="77" spans="1:21" x14ac:dyDescent="0.25">
      <c r="A77" s="18">
        <v>140023262</v>
      </c>
      <c r="B77" s="18">
        <v>9</v>
      </c>
      <c r="C77" s="18" t="s">
        <v>54</v>
      </c>
      <c r="D77" s="18">
        <v>73947239</v>
      </c>
      <c r="E77" s="7" t="s">
        <v>72</v>
      </c>
      <c r="F77" s="7" t="s">
        <v>73</v>
      </c>
      <c r="G77" s="7" t="s">
        <v>46</v>
      </c>
      <c r="H77" s="18" t="s">
        <v>74</v>
      </c>
      <c r="I77" s="7" t="s">
        <v>75</v>
      </c>
      <c r="J77" s="18">
        <v>2.5</v>
      </c>
      <c r="K77" s="18" t="s">
        <v>149</v>
      </c>
      <c r="L77" s="18" t="s">
        <v>150</v>
      </c>
      <c r="N77" s="18">
        <v>22.5</v>
      </c>
      <c r="O77" s="18">
        <v>2.5</v>
      </c>
      <c r="P77" s="18">
        <v>1</v>
      </c>
      <c r="Q77" s="18">
        <v>1</v>
      </c>
      <c r="R77" s="18">
        <v>122329110</v>
      </c>
      <c r="S77" s="18">
        <v>2098</v>
      </c>
      <c r="U77">
        <f>MATCH(D77,Отчет!$C:$C,0)</f>
        <v>24</v>
      </c>
    </row>
    <row r="78" spans="1:21" x14ac:dyDescent="0.25">
      <c r="A78" s="18">
        <v>140095732</v>
      </c>
      <c r="B78" s="18">
        <v>6</v>
      </c>
      <c r="D78" s="18">
        <v>73947333</v>
      </c>
      <c r="E78" s="7" t="s">
        <v>84</v>
      </c>
      <c r="F78" s="7" t="s">
        <v>85</v>
      </c>
      <c r="G78" s="7" t="s">
        <v>86</v>
      </c>
      <c r="H78" s="18" t="s">
        <v>87</v>
      </c>
      <c r="I78" s="7" t="s">
        <v>75</v>
      </c>
      <c r="J78" s="18">
        <v>2.5</v>
      </c>
      <c r="K78" s="18" t="s">
        <v>149</v>
      </c>
      <c r="L78" s="18" t="s">
        <v>150</v>
      </c>
      <c r="N78" s="18">
        <v>15</v>
      </c>
      <c r="O78" s="18">
        <v>2.5</v>
      </c>
      <c r="P78" s="18">
        <v>1</v>
      </c>
      <c r="Q78" s="18">
        <v>1</v>
      </c>
      <c r="R78" s="18">
        <v>122329110</v>
      </c>
      <c r="S78" s="18">
        <v>2098</v>
      </c>
      <c r="U78">
        <f>MATCH(D78,Отчет!$C:$C,0)</f>
        <v>34</v>
      </c>
    </row>
    <row r="79" spans="1:21" x14ac:dyDescent="0.25">
      <c r="A79" s="18">
        <v>140095829</v>
      </c>
      <c r="B79" s="18">
        <v>6</v>
      </c>
      <c r="C79" s="18" t="s">
        <v>54</v>
      </c>
      <c r="D79" s="18">
        <v>73947389</v>
      </c>
      <c r="E79" s="7" t="s">
        <v>88</v>
      </c>
      <c r="F79" s="7" t="s">
        <v>89</v>
      </c>
      <c r="G79" s="7" t="s">
        <v>90</v>
      </c>
      <c r="H79" s="18" t="s">
        <v>91</v>
      </c>
      <c r="I79" s="7" t="s">
        <v>75</v>
      </c>
      <c r="J79" s="18">
        <v>2.5</v>
      </c>
      <c r="K79" s="18" t="s">
        <v>149</v>
      </c>
      <c r="L79" s="18" t="s">
        <v>150</v>
      </c>
      <c r="N79" s="18">
        <v>15</v>
      </c>
      <c r="O79" s="18">
        <v>2.5</v>
      </c>
      <c r="P79" s="18">
        <v>1</v>
      </c>
      <c r="Q79" s="18">
        <v>1</v>
      </c>
      <c r="R79" s="18">
        <v>122329110</v>
      </c>
      <c r="S79" s="18">
        <v>2098</v>
      </c>
      <c r="U79">
        <f>MATCH(D79,Отчет!$C:$C,0)</f>
        <v>35</v>
      </c>
    </row>
    <row r="80" spans="1:21" x14ac:dyDescent="0.25">
      <c r="A80" s="18">
        <v>140096080</v>
      </c>
      <c r="B80" s="18">
        <v>4</v>
      </c>
      <c r="C80" s="18" t="s">
        <v>54</v>
      </c>
      <c r="D80" s="18">
        <v>117153550</v>
      </c>
      <c r="E80" s="7" t="s">
        <v>55</v>
      </c>
      <c r="F80" s="7" t="s">
        <v>56</v>
      </c>
      <c r="G80" s="7" t="s">
        <v>57</v>
      </c>
      <c r="H80" s="18" t="s">
        <v>58</v>
      </c>
      <c r="I80" s="7" t="s">
        <v>75</v>
      </c>
      <c r="J80" s="18">
        <v>2.5</v>
      </c>
      <c r="K80" s="18" t="s">
        <v>149</v>
      </c>
      <c r="L80" s="18" t="s">
        <v>150</v>
      </c>
      <c r="N80" s="18">
        <v>10</v>
      </c>
      <c r="O80" s="18">
        <v>2.5</v>
      </c>
      <c r="P80" s="18">
        <v>1</v>
      </c>
      <c r="Q80" s="18">
        <v>0</v>
      </c>
      <c r="R80" s="18">
        <v>122329110</v>
      </c>
      <c r="S80" s="18">
        <v>2098</v>
      </c>
      <c r="U80">
        <f>MATCH(D80,Отчет!$C:$C,0)</f>
        <v>30</v>
      </c>
    </row>
    <row r="81" spans="1:21" x14ac:dyDescent="0.25">
      <c r="A81" s="18">
        <v>146027082</v>
      </c>
      <c r="B81" s="18">
        <v>7</v>
      </c>
      <c r="C81" s="18" t="s">
        <v>36</v>
      </c>
      <c r="D81" s="18">
        <v>79468061</v>
      </c>
      <c r="E81" s="7" t="s">
        <v>92</v>
      </c>
      <c r="F81" s="7" t="s">
        <v>93</v>
      </c>
      <c r="G81" s="7" t="s">
        <v>94</v>
      </c>
      <c r="H81" s="18" t="s">
        <v>95</v>
      </c>
      <c r="I81" s="7" t="s">
        <v>96</v>
      </c>
      <c r="J81" s="18">
        <v>2.5</v>
      </c>
      <c r="K81" s="18" t="s">
        <v>149</v>
      </c>
      <c r="L81" s="18" t="s">
        <v>150</v>
      </c>
      <c r="N81" s="18">
        <v>17.5</v>
      </c>
      <c r="O81" s="18">
        <v>2.5</v>
      </c>
      <c r="P81" s="18">
        <v>1</v>
      </c>
      <c r="Q81" s="18">
        <v>1</v>
      </c>
      <c r="R81" s="18">
        <v>144986509</v>
      </c>
      <c r="S81" s="18">
        <v>2098</v>
      </c>
      <c r="U81">
        <f>MATCH(D81,Отчет!$C:$C,0)</f>
        <v>31</v>
      </c>
    </row>
    <row r="82" spans="1:21" x14ac:dyDescent="0.25">
      <c r="A82" s="18">
        <v>146015006</v>
      </c>
      <c r="B82" s="18">
        <v>9</v>
      </c>
      <c r="C82" s="18" t="s">
        <v>36</v>
      </c>
      <c r="D82" s="18">
        <v>115616491</v>
      </c>
      <c r="E82" s="7" t="s">
        <v>49</v>
      </c>
      <c r="F82" s="7" t="s">
        <v>50</v>
      </c>
      <c r="G82" s="7" t="s">
        <v>51</v>
      </c>
      <c r="H82" s="18" t="s">
        <v>52</v>
      </c>
      <c r="I82" s="7" t="s">
        <v>138</v>
      </c>
      <c r="J82" s="18">
        <v>2.5</v>
      </c>
      <c r="K82" s="18" t="s">
        <v>149</v>
      </c>
      <c r="L82" s="18" t="s">
        <v>150</v>
      </c>
      <c r="N82" s="18">
        <v>22.5</v>
      </c>
      <c r="O82" s="18">
        <v>2.5</v>
      </c>
      <c r="P82" s="18">
        <v>1</v>
      </c>
      <c r="Q82" s="18">
        <v>1</v>
      </c>
      <c r="R82" s="18">
        <v>144986509</v>
      </c>
      <c r="S82" s="18">
        <v>2098</v>
      </c>
      <c r="U82">
        <f>MATCH(D82,Отчет!$C:$C,0)</f>
        <v>15</v>
      </c>
    </row>
    <row r="83" spans="1:21" x14ac:dyDescent="0.25">
      <c r="A83" s="18">
        <v>139779810</v>
      </c>
      <c r="B83" s="18">
        <v>10</v>
      </c>
      <c r="C83" s="18" t="s">
        <v>36</v>
      </c>
      <c r="D83" s="18">
        <v>115616491</v>
      </c>
      <c r="E83" s="7" t="s">
        <v>49</v>
      </c>
      <c r="F83" s="7" t="s">
        <v>50</v>
      </c>
      <c r="G83" s="7" t="s">
        <v>51</v>
      </c>
      <c r="H83" s="18" t="s">
        <v>52</v>
      </c>
      <c r="I83" s="7" t="s">
        <v>139</v>
      </c>
      <c r="J83" s="18">
        <v>2.5</v>
      </c>
      <c r="K83" s="18" t="s">
        <v>149</v>
      </c>
      <c r="L83" s="18" t="s">
        <v>150</v>
      </c>
      <c r="N83" s="18">
        <v>25</v>
      </c>
      <c r="O83" s="18">
        <v>2.5</v>
      </c>
      <c r="P83" s="18">
        <v>1</v>
      </c>
      <c r="Q83" s="18">
        <v>1</v>
      </c>
      <c r="R83" s="18">
        <v>134857916</v>
      </c>
      <c r="S83" s="18">
        <v>2098</v>
      </c>
      <c r="U83">
        <f>MATCH(D83,Отчет!$C:$C,0)</f>
        <v>15</v>
      </c>
    </row>
    <row r="84" spans="1:21" x14ac:dyDescent="0.25">
      <c r="A84" s="18">
        <v>146613943</v>
      </c>
      <c r="B84" s="18">
        <v>10</v>
      </c>
      <c r="C84" s="18" t="s">
        <v>36</v>
      </c>
      <c r="D84" s="18">
        <v>73947347</v>
      </c>
      <c r="E84" s="7" t="s">
        <v>113</v>
      </c>
      <c r="F84" s="7" t="s">
        <v>114</v>
      </c>
      <c r="G84" s="7" t="s">
        <v>57</v>
      </c>
      <c r="H84" s="18" t="s">
        <v>115</v>
      </c>
      <c r="I84" s="7" t="s">
        <v>139</v>
      </c>
      <c r="J84" s="18">
        <v>2.5</v>
      </c>
      <c r="K84" s="18" t="s">
        <v>149</v>
      </c>
      <c r="L84" s="18" t="s">
        <v>150</v>
      </c>
      <c r="N84" s="18">
        <v>25</v>
      </c>
      <c r="O84" s="18">
        <v>2.5</v>
      </c>
      <c r="P84" s="18">
        <v>1</v>
      </c>
      <c r="Q84" s="18">
        <v>1</v>
      </c>
      <c r="R84" s="18">
        <v>134857916</v>
      </c>
      <c r="S84" s="18">
        <v>2098</v>
      </c>
      <c r="U84">
        <f>MATCH(D84,Отчет!$C:$C,0)</f>
        <v>22</v>
      </c>
    </row>
    <row r="85" spans="1:21" x14ac:dyDescent="0.25">
      <c r="A85" s="18">
        <v>146386171</v>
      </c>
      <c r="B85" s="18">
        <v>10</v>
      </c>
      <c r="C85" s="18" t="s">
        <v>36</v>
      </c>
      <c r="D85" s="18">
        <v>73947361</v>
      </c>
      <c r="E85" s="7" t="s">
        <v>116</v>
      </c>
      <c r="F85" s="7" t="s">
        <v>117</v>
      </c>
      <c r="G85" s="7" t="s">
        <v>118</v>
      </c>
      <c r="H85" s="18" t="s">
        <v>119</v>
      </c>
      <c r="I85" s="7" t="s">
        <v>140</v>
      </c>
      <c r="J85" s="18">
        <v>2.5</v>
      </c>
      <c r="K85" s="18" t="s">
        <v>149</v>
      </c>
      <c r="L85" s="18" t="s">
        <v>150</v>
      </c>
      <c r="N85" s="18">
        <v>25</v>
      </c>
      <c r="O85" s="18">
        <v>2.5</v>
      </c>
      <c r="P85" s="18">
        <v>1</v>
      </c>
      <c r="Q85" s="18">
        <v>1</v>
      </c>
      <c r="R85" s="18">
        <v>134857916</v>
      </c>
      <c r="S85" s="18">
        <v>2098</v>
      </c>
      <c r="U85">
        <f>MATCH(D85,Отчет!$C:$C,0)</f>
        <v>21</v>
      </c>
    </row>
    <row r="86" spans="1:21" x14ac:dyDescent="0.25">
      <c r="A86" s="18">
        <v>139471317</v>
      </c>
      <c r="B86" s="18">
        <v>10</v>
      </c>
      <c r="C86" s="18" t="s">
        <v>54</v>
      </c>
      <c r="D86" s="18">
        <v>73947354</v>
      </c>
      <c r="E86" s="7" t="s">
        <v>80</v>
      </c>
      <c r="F86" s="7" t="s">
        <v>81</v>
      </c>
      <c r="G86" s="7" t="s">
        <v>82</v>
      </c>
      <c r="H86" s="18" t="s">
        <v>83</v>
      </c>
      <c r="I86" s="7" t="s">
        <v>140</v>
      </c>
      <c r="J86" s="18">
        <v>2.5</v>
      </c>
      <c r="K86" s="18" t="s">
        <v>149</v>
      </c>
      <c r="L86" s="18" t="s">
        <v>150</v>
      </c>
      <c r="N86" s="18">
        <v>25</v>
      </c>
      <c r="O86" s="18">
        <v>2.5</v>
      </c>
      <c r="P86" s="18">
        <v>1</v>
      </c>
      <c r="Q86" s="18">
        <v>1</v>
      </c>
      <c r="R86" s="18">
        <v>134857916</v>
      </c>
      <c r="S86" s="18">
        <v>2098</v>
      </c>
      <c r="U86">
        <f>MATCH(D86,Отчет!$C:$C,0)</f>
        <v>17</v>
      </c>
    </row>
    <row r="87" spans="1:21" x14ac:dyDescent="0.25">
      <c r="A87" s="18">
        <v>146386574</v>
      </c>
      <c r="B87" s="18">
        <v>9</v>
      </c>
      <c r="D87" s="18">
        <v>73947333</v>
      </c>
      <c r="E87" s="7" t="s">
        <v>84</v>
      </c>
      <c r="F87" s="7" t="s">
        <v>85</v>
      </c>
      <c r="G87" s="7" t="s">
        <v>86</v>
      </c>
      <c r="H87" s="18" t="s">
        <v>87</v>
      </c>
      <c r="I87" s="7" t="s">
        <v>140</v>
      </c>
      <c r="J87" s="18">
        <v>2.5</v>
      </c>
      <c r="K87" s="18" t="s">
        <v>149</v>
      </c>
      <c r="L87" s="18" t="s">
        <v>150</v>
      </c>
      <c r="N87" s="18">
        <v>22.5</v>
      </c>
      <c r="O87" s="18">
        <v>2.5</v>
      </c>
      <c r="P87" s="18">
        <v>1</v>
      </c>
      <c r="Q87" s="18">
        <v>1</v>
      </c>
      <c r="R87" s="18">
        <v>134857916</v>
      </c>
      <c r="S87" s="18">
        <v>2098</v>
      </c>
      <c r="U87">
        <f>MATCH(D87,Отчет!$C:$C,0)</f>
        <v>34</v>
      </c>
    </row>
    <row r="88" spans="1:21" x14ac:dyDescent="0.25">
      <c r="A88" s="18">
        <v>145031109</v>
      </c>
      <c r="B88" s="18">
        <v>7</v>
      </c>
      <c r="C88" s="18" t="s">
        <v>54</v>
      </c>
      <c r="D88" s="18">
        <v>73947239</v>
      </c>
      <c r="E88" s="7" t="s">
        <v>72</v>
      </c>
      <c r="F88" s="7" t="s">
        <v>73</v>
      </c>
      <c r="G88" s="7" t="s">
        <v>46</v>
      </c>
      <c r="H88" s="18" t="s">
        <v>74</v>
      </c>
      <c r="I88" s="7" t="s">
        <v>141</v>
      </c>
      <c r="J88" s="18">
        <v>2.5</v>
      </c>
      <c r="K88" s="18" t="s">
        <v>149</v>
      </c>
      <c r="L88" s="18" t="s">
        <v>150</v>
      </c>
      <c r="N88" s="18">
        <v>17.5</v>
      </c>
      <c r="O88" s="18">
        <v>2.5</v>
      </c>
      <c r="P88" s="18">
        <v>1</v>
      </c>
      <c r="Q88" s="18">
        <v>1</v>
      </c>
      <c r="R88" s="18">
        <v>134857916</v>
      </c>
      <c r="S88" s="18">
        <v>2098</v>
      </c>
      <c r="U88">
        <f>MATCH(D88,Отчет!$C:$C,0)</f>
        <v>24</v>
      </c>
    </row>
    <row r="89" spans="1:21" x14ac:dyDescent="0.25">
      <c r="A89" s="18">
        <v>139472664</v>
      </c>
      <c r="B89" s="18">
        <v>10</v>
      </c>
      <c r="C89" s="18" t="s">
        <v>36</v>
      </c>
      <c r="D89" s="18">
        <v>73947246</v>
      </c>
      <c r="E89" s="7" t="s">
        <v>63</v>
      </c>
      <c r="F89" s="7" t="s">
        <v>64</v>
      </c>
      <c r="G89" s="7" t="s">
        <v>65</v>
      </c>
      <c r="H89" s="18" t="s">
        <v>66</v>
      </c>
      <c r="I89" s="7" t="s">
        <v>141</v>
      </c>
      <c r="J89" s="18">
        <v>2.5</v>
      </c>
      <c r="K89" s="18" t="s">
        <v>149</v>
      </c>
      <c r="L89" s="18" t="s">
        <v>150</v>
      </c>
      <c r="N89" s="18">
        <v>25</v>
      </c>
      <c r="O89" s="18">
        <v>2.5</v>
      </c>
      <c r="P89" s="18">
        <v>1</v>
      </c>
      <c r="Q89" s="18">
        <v>1</v>
      </c>
      <c r="R89" s="18">
        <v>134857916</v>
      </c>
      <c r="S89" s="18">
        <v>2098</v>
      </c>
      <c r="U89">
        <f>MATCH(D89,Отчет!$C:$C,0)</f>
        <v>16</v>
      </c>
    </row>
    <row r="90" spans="1:21" x14ac:dyDescent="0.25">
      <c r="A90" s="18">
        <v>140077854</v>
      </c>
      <c r="B90" s="18">
        <v>9</v>
      </c>
      <c r="C90" s="18" t="s">
        <v>36</v>
      </c>
      <c r="D90" s="18">
        <v>73947326</v>
      </c>
      <c r="E90" s="7" t="s">
        <v>97</v>
      </c>
      <c r="F90" s="7" t="s">
        <v>98</v>
      </c>
      <c r="G90" s="7" t="s">
        <v>57</v>
      </c>
      <c r="H90" s="18" t="s">
        <v>99</v>
      </c>
      <c r="I90" s="7" t="s">
        <v>142</v>
      </c>
      <c r="J90" s="18">
        <v>2.5</v>
      </c>
      <c r="K90" s="18" t="s">
        <v>149</v>
      </c>
      <c r="L90" s="18" t="s">
        <v>150</v>
      </c>
      <c r="N90" s="18">
        <v>22.5</v>
      </c>
      <c r="O90" s="18">
        <v>2.5</v>
      </c>
      <c r="P90" s="18">
        <v>1</v>
      </c>
      <c r="Q90" s="18">
        <v>1</v>
      </c>
      <c r="R90" s="18">
        <v>134857916</v>
      </c>
      <c r="S90" s="18">
        <v>2098</v>
      </c>
      <c r="U90">
        <f>MATCH(D90,Отчет!$C:$C,0)</f>
        <v>28</v>
      </c>
    </row>
    <row r="91" spans="1:21" x14ac:dyDescent="0.25">
      <c r="A91" s="18">
        <v>146603572</v>
      </c>
      <c r="B91" s="18">
        <v>10</v>
      </c>
      <c r="C91" s="18" t="s">
        <v>36</v>
      </c>
      <c r="D91" s="18">
        <v>73947267</v>
      </c>
      <c r="E91" s="7" t="s">
        <v>37</v>
      </c>
      <c r="F91" s="7" t="s">
        <v>38</v>
      </c>
      <c r="G91" s="7" t="s">
        <v>39</v>
      </c>
      <c r="H91" s="18" t="s">
        <v>40</v>
      </c>
      <c r="I91" s="7" t="s">
        <v>142</v>
      </c>
      <c r="J91" s="18">
        <v>2.5</v>
      </c>
      <c r="K91" s="18" t="s">
        <v>149</v>
      </c>
      <c r="L91" s="18" t="s">
        <v>150</v>
      </c>
      <c r="N91" s="18">
        <v>25</v>
      </c>
      <c r="O91" s="18">
        <v>2.5</v>
      </c>
      <c r="P91" s="18">
        <v>1</v>
      </c>
      <c r="Q91" s="18">
        <v>1</v>
      </c>
      <c r="R91" s="18">
        <v>134857916</v>
      </c>
      <c r="S91" s="18">
        <v>2098</v>
      </c>
      <c r="U91">
        <f>MATCH(D91,Отчет!$C:$C,0)</f>
        <v>13</v>
      </c>
    </row>
    <row r="92" spans="1:21" x14ac:dyDescent="0.25">
      <c r="A92" s="18">
        <v>146603359</v>
      </c>
      <c r="B92" s="18">
        <v>9</v>
      </c>
      <c r="C92" s="18" t="s">
        <v>36</v>
      </c>
      <c r="D92" s="18">
        <v>73947347</v>
      </c>
      <c r="E92" s="7" t="s">
        <v>113</v>
      </c>
      <c r="F92" s="7" t="s">
        <v>114</v>
      </c>
      <c r="G92" s="7" t="s">
        <v>57</v>
      </c>
      <c r="H92" s="18" t="s">
        <v>115</v>
      </c>
      <c r="I92" s="7" t="s">
        <v>142</v>
      </c>
      <c r="J92" s="18">
        <v>2.5</v>
      </c>
      <c r="K92" s="18" t="s">
        <v>149</v>
      </c>
      <c r="L92" s="18" t="s">
        <v>150</v>
      </c>
      <c r="N92" s="18">
        <v>22.5</v>
      </c>
      <c r="O92" s="18">
        <v>2.5</v>
      </c>
      <c r="P92" s="18">
        <v>1</v>
      </c>
      <c r="Q92" s="18">
        <v>1</v>
      </c>
      <c r="R92" s="18">
        <v>134857916</v>
      </c>
      <c r="S92" s="18">
        <v>2098</v>
      </c>
      <c r="U92">
        <f>MATCH(D92,Отчет!$C:$C,0)</f>
        <v>22</v>
      </c>
    </row>
    <row r="93" spans="1:21" x14ac:dyDescent="0.25">
      <c r="A93" s="18">
        <v>146653417</v>
      </c>
      <c r="B93" s="18">
        <v>8</v>
      </c>
      <c r="C93" s="18" t="s">
        <v>36</v>
      </c>
      <c r="D93" s="18">
        <v>119596014</v>
      </c>
      <c r="E93" s="7" t="s">
        <v>60</v>
      </c>
      <c r="F93" s="7" t="s">
        <v>61</v>
      </c>
      <c r="G93" s="7" t="s">
        <v>62</v>
      </c>
      <c r="H93" s="18">
        <v>2202221820</v>
      </c>
      <c r="I93" s="7" t="s">
        <v>144</v>
      </c>
      <c r="J93" s="18">
        <v>2.5</v>
      </c>
      <c r="K93" s="18" t="s">
        <v>149</v>
      </c>
      <c r="L93" s="18" t="s">
        <v>150</v>
      </c>
      <c r="N93" s="18">
        <v>20</v>
      </c>
      <c r="O93" s="18">
        <v>2.5</v>
      </c>
      <c r="P93" s="18">
        <v>1</v>
      </c>
      <c r="Q93" s="18">
        <v>1</v>
      </c>
      <c r="R93" s="18">
        <v>122328979</v>
      </c>
      <c r="S93" s="18">
        <v>2098</v>
      </c>
      <c r="U93">
        <f>MATCH(D93,Отчет!$C:$C,0)</f>
        <v>25</v>
      </c>
    </row>
    <row r="94" spans="1:21" x14ac:dyDescent="0.25">
      <c r="A94" s="18">
        <v>146653702</v>
      </c>
      <c r="B94" s="18">
        <v>7</v>
      </c>
      <c r="C94" s="18" t="s">
        <v>36</v>
      </c>
      <c r="D94" s="18">
        <v>73947340</v>
      </c>
      <c r="E94" s="7" t="s">
        <v>68</v>
      </c>
      <c r="F94" s="7" t="s">
        <v>69</v>
      </c>
      <c r="G94" s="7" t="s">
        <v>70</v>
      </c>
      <c r="H94" s="18" t="s">
        <v>71</v>
      </c>
      <c r="I94" s="7" t="s">
        <v>144</v>
      </c>
      <c r="J94" s="18">
        <v>2.5</v>
      </c>
      <c r="K94" s="18" t="s">
        <v>149</v>
      </c>
      <c r="L94" s="18" t="s">
        <v>150</v>
      </c>
      <c r="N94" s="18">
        <v>17.5</v>
      </c>
      <c r="O94" s="18">
        <v>2.5</v>
      </c>
      <c r="P94" s="18">
        <v>1</v>
      </c>
      <c r="Q94" s="18">
        <v>1</v>
      </c>
      <c r="R94" s="18">
        <v>122328979</v>
      </c>
      <c r="S94" s="18">
        <v>2098</v>
      </c>
      <c r="U94">
        <f>MATCH(D94,Отчет!$C:$C,0)</f>
        <v>26</v>
      </c>
    </row>
    <row r="95" spans="1:21" x14ac:dyDescent="0.25">
      <c r="A95" s="18">
        <v>146653868</v>
      </c>
      <c r="B95" s="18">
        <v>4</v>
      </c>
      <c r="C95" s="18" t="s">
        <v>36</v>
      </c>
      <c r="D95" s="18">
        <v>76504746</v>
      </c>
      <c r="E95" s="7" t="s">
        <v>105</v>
      </c>
      <c r="F95" s="7" t="s">
        <v>106</v>
      </c>
      <c r="G95" s="7" t="s">
        <v>107</v>
      </c>
      <c r="H95" s="18" t="s">
        <v>108</v>
      </c>
      <c r="I95" s="7" t="s">
        <v>144</v>
      </c>
      <c r="J95" s="18">
        <v>2.5</v>
      </c>
      <c r="K95" s="18" t="s">
        <v>149</v>
      </c>
      <c r="L95" s="18" t="s">
        <v>150</v>
      </c>
      <c r="N95" s="18">
        <v>0</v>
      </c>
      <c r="O95" s="18">
        <v>2.5</v>
      </c>
      <c r="P95" s="18">
        <v>1</v>
      </c>
      <c r="Q95" s="18">
        <v>1</v>
      </c>
      <c r="R95" s="18">
        <v>122328979</v>
      </c>
      <c r="S95" s="18">
        <v>2098</v>
      </c>
      <c r="U95">
        <f>MATCH(D95,Отчет!$C:$C,0)</f>
        <v>33</v>
      </c>
    </row>
    <row r="96" spans="1:21" x14ac:dyDescent="0.25">
      <c r="A96" s="18">
        <v>146653965</v>
      </c>
      <c r="B96" s="18">
        <v>10</v>
      </c>
      <c r="C96" s="18" t="s">
        <v>36</v>
      </c>
      <c r="D96" s="18">
        <v>73947361</v>
      </c>
      <c r="E96" s="7" t="s">
        <v>116</v>
      </c>
      <c r="F96" s="7" t="s">
        <v>117</v>
      </c>
      <c r="G96" s="7" t="s">
        <v>118</v>
      </c>
      <c r="H96" s="18" t="s">
        <v>119</v>
      </c>
      <c r="I96" s="7" t="s">
        <v>144</v>
      </c>
      <c r="J96" s="18">
        <v>2.5</v>
      </c>
      <c r="K96" s="18" t="s">
        <v>149</v>
      </c>
      <c r="L96" s="18" t="s">
        <v>150</v>
      </c>
      <c r="N96" s="18">
        <v>25</v>
      </c>
      <c r="O96" s="18">
        <v>2.5</v>
      </c>
      <c r="P96" s="18">
        <v>1</v>
      </c>
      <c r="Q96" s="18">
        <v>1</v>
      </c>
      <c r="R96" s="18">
        <v>122328979</v>
      </c>
      <c r="S96" s="18">
        <v>2098</v>
      </c>
      <c r="U96">
        <f>MATCH(D96,Отчет!$C:$C,0)</f>
        <v>21</v>
      </c>
    </row>
    <row r="97" spans="1:21" x14ac:dyDescent="0.25">
      <c r="A97" s="18">
        <v>146569817</v>
      </c>
      <c r="B97" s="18">
        <v>4</v>
      </c>
      <c r="C97" s="18" t="s">
        <v>36</v>
      </c>
      <c r="D97" s="18">
        <v>76504746</v>
      </c>
      <c r="E97" s="7" t="s">
        <v>105</v>
      </c>
      <c r="F97" s="7" t="s">
        <v>106</v>
      </c>
      <c r="G97" s="7" t="s">
        <v>107</v>
      </c>
      <c r="H97" s="18" t="s">
        <v>108</v>
      </c>
      <c r="I97" s="7" t="s">
        <v>145</v>
      </c>
      <c r="J97" s="18">
        <v>2.5</v>
      </c>
      <c r="K97" s="18" t="s">
        <v>149</v>
      </c>
      <c r="L97" s="18" t="s">
        <v>150</v>
      </c>
      <c r="N97" s="18">
        <v>0</v>
      </c>
      <c r="O97" s="18">
        <v>2.5</v>
      </c>
      <c r="P97" s="18">
        <v>1</v>
      </c>
      <c r="Q97" s="18">
        <v>1</v>
      </c>
      <c r="R97" s="18">
        <v>134857916</v>
      </c>
      <c r="S97" s="18">
        <v>2098</v>
      </c>
      <c r="U97">
        <f>MATCH(D97,Отчет!$C:$C,0)</f>
        <v>33</v>
      </c>
    </row>
    <row r="98" spans="1:21" x14ac:dyDescent="0.25">
      <c r="A98" s="18">
        <v>146569951</v>
      </c>
      <c r="B98" s="18">
        <v>5</v>
      </c>
      <c r="C98" s="18" t="s">
        <v>36</v>
      </c>
      <c r="D98" s="18">
        <v>73947232</v>
      </c>
      <c r="E98" s="7" t="s">
        <v>120</v>
      </c>
      <c r="F98" s="7" t="s">
        <v>121</v>
      </c>
      <c r="G98" s="7" t="s">
        <v>122</v>
      </c>
      <c r="H98" s="18" t="s">
        <v>123</v>
      </c>
      <c r="I98" s="7" t="s">
        <v>145</v>
      </c>
      <c r="J98" s="18">
        <v>2.5</v>
      </c>
      <c r="K98" s="18" t="s">
        <v>149</v>
      </c>
      <c r="L98" s="18" t="s">
        <v>150</v>
      </c>
      <c r="N98" s="18">
        <v>12.5</v>
      </c>
      <c r="O98" s="18">
        <v>2.5</v>
      </c>
      <c r="P98" s="18">
        <v>1</v>
      </c>
      <c r="Q98" s="18">
        <v>1</v>
      </c>
      <c r="R98" s="18">
        <v>134857916</v>
      </c>
      <c r="S98" s="18">
        <v>2098</v>
      </c>
      <c r="U98">
        <f>MATCH(D98,Отчет!$C:$C,0)</f>
        <v>27</v>
      </c>
    </row>
    <row r="99" spans="1:21" x14ac:dyDescent="0.25">
      <c r="A99" s="18">
        <v>146569145</v>
      </c>
      <c r="B99" s="18">
        <v>8</v>
      </c>
      <c r="C99" s="18" t="s">
        <v>54</v>
      </c>
      <c r="D99" s="18">
        <v>73947218</v>
      </c>
      <c r="E99" s="7" t="s">
        <v>135</v>
      </c>
      <c r="F99" s="7" t="s">
        <v>102</v>
      </c>
      <c r="G99" s="7" t="s">
        <v>136</v>
      </c>
      <c r="H99" s="18" t="s">
        <v>137</v>
      </c>
      <c r="I99" s="7" t="s">
        <v>145</v>
      </c>
      <c r="J99" s="18">
        <v>2.5</v>
      </c>
      <c r="K99" s="18" t="s">
        <v>149</v>
      </c>
      <c r="L99" s="18" t="s">
        <v>150</v>
      </c>
      <c r="N99" s="18">
        <v>20</v>
      </c>
      <c r="O99" s="18">
        <v>2.5</v>
      </c>
      <c r="P99" s="18">
        <v>1</v>
      </c>
      <c r="Q99" s="18">
        <v>1</v>
      </c>
      <c r="R99" s="18">
        <v>134857916</v>
      </c>
      <c r="S99" s="18">
        <v>2098</v>
      </c>
      <c r="U99">
        <f>MATCH(D99,Отчет!$C:$C,0)</f>
        <v>19</v>
      </c>
    </row>
    <row r="100" spans="1:21" x14ac:dyDescent="0.25">
      <c r="A100" s="18">
        <v>138529554</v>
      </c>
      <c r="B100" s="18">
        <v>6</v>
      </c>
      <c r="C100" s="18" t="s">
        <v>54</v>
      </c>
      <c r="D100" s="18">
        <v>74122463</v>
      </c>
      <c r="E100" s="7" t="s">
        <v>76</v>
      </c>
      <c r="F100" s="7" t="s">
        <v>77</v>
      </c>
      <c r="G100" s="7" t="s">
        <v>78</v>
      </c>
      <c r="H100" s="18" t="s">
        <v>79</v>
      </c>
      <c r="I100" s="7" t="s">
        <v>146</v>
      </c>
      <c r="J100" s="18">
        <v>2.5</v>
      </c>
      <c r="K100" s="18" t="s">
        <v>149</v>
      </c>
      <c r="L100" s="18" t="s">
        <v>150</v>
      </c>
      <c r="N100" s="18">
        <v>15</v>
      </c>
      <c r="O100" s="18">
        <v>2.5</v>
      </c>
      <c r="P100" s="18">
        <v>1</v>
      </c>
      <c r="Q100" s="18">
        <v>0</v>
      </c>
      <c r="R100" s="18">
        <v>122329110</v>
      </c>
      <c r="S100" s="18">
        <v>2098</v>
      </c>
      <c r="U100">
        <f>MATCH(D100,Отчет!$C:$C,0)</f>
        <v>29</v>
      </c>
    </row>
    <row r="101" spans="1:21" x14ac:dyDescent="0.25">
      <c r="A101" s="18">
        <v>139433079</v>
      </c>
      <c r="B101" s="18">
        <v>10</v>
      </c>
      <c r="C101" s="18" t="s">
        <v>54</v>
      </c>
      <c r="D101" s="18">
        <v>73947354</v>
      </c>
      <c r="E101" s="7" t="s">
        <v>80</v>
      </c>
      <c r="F101" s="7" t="s">
        <v>81</v>
      </c>
      <c r="G101" s="7" t="s">
        <v>82</v>
      </c>
      <c r="H101" s="18" t="s">
        <v>83</v>
      </c>
      <c r="I101" s="7" t="s">
        <v>146</v>
      </c>
      <c r="J101" s="18">
        <v>2.5</v>
      </c>
      <c r="K101" s="18" t="s">
        <v>149</v>
      </c>
      <c r="L101" s="18" t="s">
        <v>150</v>
      </c>
      <c r="N101" s="18">
        <v>25</v>
      </c>
      <c r="O101" s="18">
        <v>2.5</v>
      </c>
      <c r="P101" s="18">
        <v>1</v>
      </c>
      <c r="Q101" s="18">
        <v>1</v>
      </c>
      <c r="R101" s="18">
        <v>122329110</v>
      </c>
      <c r="S101" s="18">
        <v>2098</v>
      </c>
      <c r="U101">
        <f>MATCH(D101,Отчет!$C:$C,0)</f>
        <v>17</v>
      </c>
    </row>
    <row r="102" spans="1:21" x14ac:dyDescent="0.25">
      <c r="A102" s="18">
        <v>148312571</v>
      </c>
      <c r="B102" s="18">
        <v>10</v>
      </c>
      <c r="C102" s="18" t="s">
        <v>54</v>
      </c>
      <c r="D102" s="18">
        <v>73947218</v>
      </c>
      <c r="E102" s="7" t="s">
        <v>135</v>
      </c>
      <c r="F102" s="7" t="s">
        <v>102</v>
      </c>
      <c r="G102" s="7" t="s">
        <v>136</v>
      </c>
      <c r="H102" s="18" t="s">
        <v>137</v>
      </c>
      <c r="I102" s="7" t="s">
        <v>146</v>
      </c>
      <c r="J102" s="18">
        <v>2.5</v>
      </c>
      <c r="K102" s="18" t="s">
        <v>149</v>
      </c>
      <c r="L102" s="18" t="s">
        <v>150</v>
      </c>
      <c r="N102" s="18">
        <v>25</v>
      </c>
      <c r="O102" s="18">
        <v>2.5</v>
      </c>
      <c r="P102" s="18">
        <v>1</v>
      </c>
      <c r="Q102" s="18">
        <v>1</v>
      </c>
      <c r="R102" s="18">
        <v>122329110</v>
      </c>
      <c r="S102" s="18">
        <v>2098</v>
      </c>
      <c r="U102">
        <f>MATCH(D102,Отчет!$C:$C,0)</f>
        <v>19</v>
      </c>
    </row>
    <row r="103" spans="1:21" x14ac:dyDescent="0.25">
      <c r="A103" s="18">
        <v>140095736</v>
      </c>
      <c r="B103" s="18">
        <v>5</v>
      </c>
      <c r="D103" s="18">
        <v>73947333</v>
      </c>
      <c r="E103" s="7" t="s">
        <v>84</v>
      </c>
      <c r="F103" s="7" t="s">
        <v>85</v>
      </c>
      <c r="G103" s="7" t="s">
        <v>86</v>
      </c>
      <c r="H103" s="18" t="s">
        <v>87</v>
      </c>
      <c r="I103" s="7" t="s">
        <v>146</v>
      </c>
      <c r="J103" s="18">
        <v>2.5</v>
      </c>
      <c r="K103" s="18" t="s">
        <v>149</v>
      </c>
      <c r="L103" s="18" t="s">
        <v>150</v>
      </c>
      <c r="N103" s="18">
        <v>12.5</v>
      </c>
      <c r="O103" s="18">
        <v>2.5</v>
      </c>
      <c r="P103" s="18">
        <v>1</v>
      </c>
      <c r="Q103" s="18">
        <v>1</v>
      </c>
      <c r="R103" s="18">
        <v>122329110</v>
      </c>
      <c r="S103" s="18">
        <v>2098</v>
      </c>
      <c r="U103">
        <f>MATCH(D103,Отчет!$C:$C,0)</f>
        <v>34</v>
      </c>
    </row>
    <row r="104" spans="1:21" x14ac:dyDescent="0.25">
      <c r="A104" s="18">
        <v>140096084</v>
      </c>
      <c r="B104" s="18">
        <v>7</v>
      </c>
      <c r="C104" s="18" t="s">
        <v>54</v>
      </c>
      <c r="D104" s="18">
        <v>117153550</v>
      </c>
      <c r="E104" s="7" t="s">
        <v>55</v>
      </c>
      <c r="F104" s="7" t="s">
        <v>56</v>
      </c>
      <c r="G104" s="7" t="s">
        <v>57</v>
      </c>
      <c r="H104" s="18" t="s">
        <v>58</v>
      </c>
      <c r="I104" s="7" t="s">
        <v>146</v>
      </c>
      <c r="J104" s="18">
        <v>2.5</v>
      </c>
      <c r="K104" s="18" t="s">
        <v>149</v>
      </c>
      <c r="L104" s="18" t="s">
        <v>150</v>
      </c>
      <c r="N104" s="18">
        <v>17.5</v>
      </c>
      <c r="O104" s="18">
        <v>2.5</v>
      </c>
      <c r="P104" s="18">
        <v>1</v>
      </c>
      <c r="Q104" s="18">
        <v>0</v>
      </c>
      <c r="R104" s="18">
        <v>122329110</v>
      </c>
      <c r="S104" s="18">
        <v>2098</v>
      </c>
      <c r="U104">
        <f>MATCH(D104,Отчет!$C:$C,0)</f>
        <v>30</v>
      </c>
    </row>
    <row r="105" spans="1:21" x14ac:dyDescent="0.25">
      <c r="A105" s="18">
        <v>140095833</v>
      </c>
      <c r="B105" s="18">
        <v>6</v>
      </c>
      <c r="C105" s="18" t="s">
        <v>54</v>
      </c>
      <c r="D105" s="18">
        <v>73947389</v>
      </c>
      <c r="E105" s="7" t="s">
        <v>88</v>
      </c>
      <c r="F105" s="7" t="s">
        <v>89</v>
      </c>
      <c r="G105" s="7" t="s">
        <v>90</v>
      </c>
      <c r="H105" s="18" t="s">
        <v>91</v>
      </c>
      <c r="I105" s="7" t="s">
        <v>146</v>
      </c>
      <c r="J105" s="18">
        <v>2.5</v>
      </c>
      <c r="K105" s="18" t="s">
        <v>149</v>
      </c>
      <c r="L105" s="18" t="s">
        <v>150</v>
      </c>
      <c r="N105" s="18">
        <v>15</v>
      </c>
      <c r="O105" s="18">
        <v>2.5</v>
      </c>
      <c r="P105" s="18">
        <v>1</v>
      </c>
      <c r="Q105" s="18">
        <v>1</v>
      </c>
      <c r="R105" s="18">
        <v>122329110</v>
      </c>
      <c r="S105" s="18">
        <v>2098</v>
      </c>
      <c r="U105">
        <f>MATCH(D105,Отчет!$C:$C,0)</f>
        <v>35</v>
      </c>
    </row>
    <row r="106" spans="1:21" x14ac:dyDescent="0.25">
      <c r="A106" s="18">
        <v>140023266</v>
      </c>
      <c r="B106" s="18">
        <v>6</v>
      </c>
      <c r="C106" s="18" t="s">
        <v>54</v>
      </c>
      <c r="D106" s="18">
        <v>73947239</v>
      </c>
      <c r="E106" s="7" t="s">
        <v>72</v>
      </c>
      <c r="F106" s="7" t="s">
        <v>73</v>
      </c>
      <c r="G106" s="7" t="s">
        <v>46</v>
      </c>
      <c r="H106" s="18" t="s">
        <v>74</v>
      </c>
      <c r="I106" s="7" t="s">
        <v>146</v>
      </c>
      <c r="J106" s="18">
        <v>2.5</v>
      </c>
      <c r="K106" s="18" t="s">
        <v>149</v>
      </c>
      <c r="L106" s="18" t="s">
        <v>150</v>
      </c>
      <c r="N106" s="18">
        <v>15</v>
      </c>
      <c r="O106" s="18">
        <v>2.5</v>
      </c>
      <c r="P106" s="18">
        <v>1</v>
      </c>
      <c r="Q106" s="18">
        <v>1</v>
      </c>
      <c r="R106" s="18">
        <v>122329110</v>
      </c>
      <c r="S106" s="18">
        <v>2098</v>
      </c>
      <c r="U106">
        <f>MATCH(D106,Отчет!$C:$C,0)</f>
        <v>24</v>
      </c>
    </row>
    <row r="107" spans="1:21" x14ac:dyDescent="0.25">
      <c r="A107" s="18">
        <v>146019500</v>
      </c>
      <c r="B107" s="18">
        <v>6</v>
      </c>
      <c r="C107" s="18" t="s">
        <v>36</v>
      </c>
      <c r="D107" s="18">
        <v>119596014</v>
      </c>
      <c r="E107" s="7" t="s">
        <v>60</v>
      </c>
      <c r="F107" s="7" t="s">
        <v>61</v>
      </c>
      <c r="G107" s="7" t="s">
        <v>62</v>
      </c>
      <c r="H107" s="18">
        <v>2202221820</v>
      </c>
      <c r="I107" s="7" t="s">
        <v>147</v>
      </c>
      <c r="J107" s="18">
        <v>2.5</v>
      </c>
      <c r="K107" s="18" t="s">
        <v>149</v>
      </c>
      <c r="L107" s="18" t="s">
        <v>150</v>
      </c>
      <c r="N107" s="18">
        <v>15</v>
      </c>
      <c r="O107" s="18">
        <v>2.5</v>
      </c>
      <c r="P107" s="18">
        <v>1</v>
      </c>
      <c r="Q107" s="18">
        <v>1</v>
      </c>
      <c r="R107" s="18">
        <v>144986509</v>
      </c>
      <c r="S107" s="18">
        <v>2098</v>
      </c>
      <c r="U107">
        <f>MATCH(D107,Отчет!$C:$C,0)</f>
        <v>25</v>
      </c>
    </row>
    <row r="108" spans="1:21" x14ac:dyDescent="0.25">
      <c r="A108" s="18">
        <v>186335108</v>
      </c>
      <c r="B108" s="18">
        <v>6</v>
      </c>
      <c r="C108" s="18" t="s">
        <v>54</v>
      </c>
      <c r="D108" s="18">
        <v>117153550</v>
      </c>
      <c r="E108" s="7" t="s">
        <v>55</v>
      </c>
      <c r="F108" s="7" t="s">
        <v>56</v>
      </c>
      <c r="G108" s="7" t="s">
        <v>57</v>
      </c>
      <c r="H108" s="18" t="s">
        <v>58</v>
      </c>
      <c r="I108" s="7" t="s">
        <v>152</v>
      </c>
      <c r="J108" s="18">
        <v>2.5</v>
      </c>
      <c r="K108" s="18" t="s">
        <v>42</v>
      </c>
      <c r="L108" s="18" t="s">
        <v>150</v>
      </c>
      <c r="N108" s="18">
        <v>15</v>
      </c>
      <c r="O108" s="18">
        <v>2.5</v>
      </c>
      <c r="P108" s="18">
        <v>1</v>
      </c>
      <c r="Q108" s="18">
        <v>0</v>
      </c>
      <c r="R108" s="18">
        <v>125138784</v>
      </c>
      <c r="S108" s="18">
        <v>2098</v>
      </c>
      <c r="U108">
        <f>MATCH(D108,Отчет!$C:$C,0)</f>
        <v>30</v>
      </c>
    </row>
    <row r="109" spans="1:21" x14ac:dyDescent="0.25">
      <c r="A109" s="18">
        <v>193440668</v>
      </c>
      <c r="B109" s="18">
        <v>10</v>
      </c>
      <c r="C109" s="18" t="s">
        <v>54</v>
      </c>
      <c r="D109" s="18">
        <v>73947218</v>
      </c>
      <c r="E109" s="7" t="s">
        <v>135</v>
      </c>
      <c r="F109" s="7" t="s">
        <v>102</v>
      </c>
      <c r="G109" s="7" t="s">
        <v>136</v>
      </c>
      <c r="H109" s="18" t="s">
        <v>137</v>
      </c>
      <c r="I109" s="7" t="s">
        <v>152</v>
      </c>
      <c r="J109" s="18">
        <v>2.5</v>
      </c>
      <c r="K109" s="18" t="s">
        <v>42</v>
      </c>
      <c r="L109" s="18" t="s">
        <v>150</v>
      </c>
      <c r="N109" s="18">
        <v>25</v>
      </c>
      <c r="O109" s="18">
        <v>2.5</v>
      </c>
      <c r="P109" s="18">
        <v>1</v>
      </c>
      <c r="Q109" s="18">
        <v>1</v>
      </c>
      <c r="R109" s="18">
        <v>125138784</v>
      </c>
      <c r="S109" s="18">
        <v>2098</v>
      </c>
      <c r="U109">
        <f>MATCH(D109,Отчет!$C:$C,0)</f>
        <v>19</v>
      </c>
    </row>
    <row r="110" spans="1:21" x14ac:dyDescent="0.25">
      <c r="A110" s="18">
        <v>139998787</v>
      </c>
      <c r="B110" s="18">
        <v>10</v>
      </c>
      <c r="C110" s="18" t="s">
        <v>54</v>
      </c>
      <c r="D110" s="18">
        <v>73947354</v>
      </c>
      <c r="E110" s="7" t="s">
        <v>80</v>
      </c>
      <c r="F110" s="7" t="s">
        <v>81</v>
      </c>
      <c r="G110" s="7" t="s">
        <v>82</v>
      </c>
      <c r="H110" s="18" t="s">
        <v>83</v>
      </c>
      <c r="I110" s="7" t="s">
        <v>152</v>
      </c>
      <c r="J110" s="18">
        <v>2.5</v>
      </c>
      <c r="K110" s="18" t="s">
        <v>42</v>
      </c>
      <c r="L110" s="18" t="s">
        <v>150</v>
      </c>
      <c r="N110" s="18">
        <v>25</v>
      </c>
      <c r="O110" s="18">
        <v>2.5</v>
      </c>
      <c r="P110" s="18">
        <v>1</v>
      </c>
      <c r="Q110" s="18">
        <v>1</v>
      </c>
      <c r="R110" s="18">
        <v>125138784</v>
      </c>
      <c r="S110" s="18">
        <v>2098</v>
      </c>
      <c r="U110">
        <f>MATCH(D110,Отчет!$C:$C,0)</f>
        <v>17</v>
      </c>
    </row>
    <row r="111" spans="1:21" x14ac:dyDescent="0.25">
      <c r="A111" s="18">
        <v>186125549</v>
      </c>
      <c r="B111" s="18">
        <v>8</v>
      </c>
      <c r="C111" s="18" t="s">
        <v>36</v>
      </c>
      <c r="D111" s="18">
        <v>76334797</v>
      </c>
      <c r="E111" s="7" t="s">
        <v>128</v>
      </c>
      <c r="F111" s="7" t="s">
        <v>129</v>
      </c>
      <c r="G111" s="7" t="s">
        <v>65</v>
      </c>
      <c r="H111" s="18" t="s">
        <v>130</v>
      </c>
      <c r="I111" s="7" t="s">
        <v>153</v>
      </c>
      <c r="J111" s="18">
        <v>2.5</v>
      </c>
      <c r="K111" s="18" t="s">
        <v>42</v>
      </c>
      <c r="L111" s="18" t="s">
        <v>150</v>
      </c>
      <c r="N111" s="18">
        <v>20</v>
      </c>
      <c r="O111" s="18">
        <v>2.5</v>
      </c>
      <c r="P111" s="18">
        <v>1</v>
      </c>
      <c r="Q111" s="18">
        <v>1</v>
      </c>
      <c r="R111" s="18">
        <v>144986509</v>
      </c>
      <c r="S111" s="18">
        <v>2098</v>
      </c>
      <c r="U111">
        <f>MATCH(D111,Отчет!$C:$C,0)</f>
        <v>18</v>
      </c>
    </row>
    <row r="112" spans="1:21" x14ac:dyDescent="0.25">
      <c r="A112" s="18">
        <v>186125545</v>
      </c>
      <c r="B112" s="18">
        <v>4</v>
      </c>
      <c r="C112" s="18" t="s">
        <v>36</v>
      </c>
      <c r="D112" s="18">
        <v>73947232</v>
      </c>
      <c r="E112" s="7" t="s">
        <v>120</v>
      </c>
      <c r="F112" s="7" t="s">
        <v>121</v>
      </c>
      <c r="G112" s="7" t="s">
        <v>122</v>
      </c>
      <c r="H112" s="18" t="s">
        <v>123</v>
      </c>
      <c r="I112" s="7" t="s">
        <v>153</v>
      </c>
      <c r="J112" s="18">
        <v>2.5</v>
      </c>
      <c r="K112" s="18" t="s">
        <v>42</v>
      </c>
      <c r="L112" s="18" t="s">
        <v>150</v>
      </c>
      <c r="N112" s="18">
        <v>10</v>
      </c>
      <c r="O112" s="18">
        <v>2.5</v>
      </c>
      <c r="P112" s="18">
        <v>1</v>
      </c>
      <c r="Q112" s="18">
        <v>1</v>
      </c>
      <c r="R112" s="18">
        <v>144986509</v>
      </c>
      <c r="S112" s="18">
        <v>2098</v>
      </c>
      <c r="U112">
        <f>MATCH(D112,Отчет!$C:$C,0)</f>
        <v>27</v>
      </c>
    </row>
    <row r="113" spans="1:21" x14ac:dyDescent="0.25">
      <c r="A113" s="18">
        <v>222105546</v>
      </c>
      <c r="B113" s="18">
        <v>4</v>
      </c>
      <c r="C113" s="18" t="s">
        <v>36</v>
      </c>
      <c r="D113" s="18">
        <v>73947326</v>
      </c>
      <c r="E113" s="7" t="s">
        <v>97</v>
      </c>
      <c r="F113" s="7" t="s">
        <v>98</v>
      </c>
      <c r="G113" s="7" t="s">
        <v>57</v>
      </c>
      <c r="H113" s="18" t="s">
        <v>99</v>
      </c>
      <c r="I113" s="7" t="s">
        <v>153</v>
      </c>
      <c r="J113" s="18">
        <v>2.5</v>
      </c>
      <c r="K113" s="18" t="s">
        <v>42</v>
      </c>
      <c r="L113" s="18" t="s">
        <v>150</v>
      </c>
      <c r="N113" s="18">
        <v>10</v>
      </c>
      <c r="O113" s="18">
        <v>2.5</v>
      </c>
      <c r="P113" s="18">
        <v>1</v>
      </c>
      <c r="Q113" s="18">
        <v>1</v>
      </c>
      <c r="R113" s="18">
        <v>144986509</v>
      </c>
      <c r="S113" s="18">
        <v>2098</v>
      </c>
      <c r="U113">
        <f>MATCH(D113,Отчет!$C:$C,0)</f>
        <v>28</v>
      </c>
    </row>
    <row r="114" spans="1:21" x14ac:dyDescent="0.25">
      <c r="A114" s="18">
        <v>186083155</v>
      </c>
      <c r="B114" s="18">
        <v>6</v>
      </c>
      <c r="C114" s="18" t="s">
        <v>36</v>
      </c>
      <c r="D114" s="18">
        <v>73947403</v>
      </c>
      <c r="E114" s="7" t="s">
        <v>44</v>
      </c>
      <c r="F114" s="7" t="s">
        <v>45</v>
      </c>
      <c r="G114" s="7" t="s">
        <v>46</v>
      </c>
      <c r="H114" s="18" t="s">
        <v>47</v>
      </c>
      <c r="I114" s="7" t="s">
        <v>154</v>
      </c>
      <c r="J114" s="18">
        <v>2.5</v>
      </c>
      <c r="K114" s="18" t="s">
        <v>42</v>
      </c>
      <c r="L114" s="18" t="s">
        <v>150</v>
      </c>
      <c r="N114" s="18">
        <v>15</v>
      </c>
      <c r="O114" s="18">
        <v>2.5</v>
      </c>
      <c r="P114" s="18">
        <v>1</v>
      </c>
      <c r="Q114" s="18">
        <v>1</v>
      </c>
      <c r="R114" s="18">
        <v>144986509</v>
      </c>
      <c r="S114" s="18">
        <v>2098</v>
      </c>
      <c r="U114">
        <f>MATCH(D114,Отчет!$C:$C,0)</f>
        <v>23</v>
      </c>
    </row>
    <row r="115" spans="1:21" x14ac:dyDescent="0.25">
      <c r="A115" s="18">
        <v>186083163</v>
      </c>
      <c r="B115" s="18">
        <v>8</v>
      </c>
      <c r="C115" s="18" t="s">
        <v>36</v>
      </c>
      <c r="D115" s="18">
        <v>73947361</v>
      </c>
      <c r="E115" s="7" t="s">
        <v>116</v>
      </c>
      <c r="F115" s="7" t="s">
        <v>117</v>
      </c>
      <c r="G115" s="7" t="s">
        <v>118</v>
      </c>
      <c r="H115" s="18" t="s">
        <v>119</v>
      </c>
      <c r="I115" s="7" t="s">
        <v>154</v>
      </c>
      <c r="J115" s="18">
        <v>2.5</v>
      </c>
      <c r="K115" s="18" t="s">
        <v>42</v>
      </c>
      <c r="L115" s="18" t="s">
        <v>150</v>
      </c>
      <c r="N115" s="18">
        <v>20</v>
      </c>
      <c r="O115" s="18">
        <v>2.5</v>
      </c>
      <c r="P115" s="18">
        <v>1</v>
      </c>
      <c r="Q115" s="18">
        <v>1</v>
      </c>
      <c r="R115" s="18">
        <v>144986509</v>
      </c>
      <c r="S115" s="18">
        <v>2098</v>
      </c>
      <c r="U115">
        <f>MATCH(D115,Отчет!$C:$C,0)</f>
        <v>21</v>
      </c>
    </row>
    <row r="116" spans="1:21" x14ac:dyDescent="0.25">
      <c r="A116" s="18">
        <v>186083159</v>
      </c>
      <c r="B116" s="18">
        <v>8</v>
      </c>
      <c r="C116" s="18" t="s">
        <v>36</v>
      </c>
      <c r="D116" s="18">
        <v>119596014</v>
      </c>
      <c r="E116" s="7" t="s">
        <v>60</v>
      </c>
      <c r="F116" s="7" t="s">
        <v>61</v>
      </c>
      <c r="G116" s="7" t="s">
        <v>62</v>
      </c>
      <c r="H116" s="18">
        <v>2202221820</v>
      </c>
      <c r="I116" s="7" t="s">
        <v>154</v>
      </c>
      <c r="J116" s="18">
        <v>2.5</v>
      </c>
      <c r="K116" s="18" t="s">
        <v>42</v>
      </c>
      <c r="L116" s="18" t="s">
        <v>150</v>
      </c>
      <c r="N116" s="18">
        <v>20</v>
      </c>
      <c r="O116" s="18">
        <v>2.5</v>
      </c>
      <c r="P116" s="18">
        <v>1</v>
      </c>
      <c r="Q116" s="18">
        <v>1</v>
      </c>
      <c r="R116" s="18">
        <v>144986509</v>
      </c>
      <c r="S116" s="18">
        <v>2098</v>
      </c>
      <c r="U116">
        <f>MATCH(D116,Отчет!$C:$C,0)</f>
        <v>25</v>
      </c>
    </row>
    <row r="117" spans="1:21" x14ac:dyDescent="0.25">
      <c r="A117" s="18">
        <v>185392527</v>
      </c>
      <c r="B117" s="18">
        <v>10</v>
      </c>
      <c r="C117" s="18" t="s">
        <v>36</v>
      </c>
      <c r="D117" s="18">
        <v>73947267</v>
      </c>
      <c r="E117" s="7" t="s">
        <v>37</v>
      </c>
      <c r="F117" s="7" t="s">
        <v>38</v>
      </c>
      <c r="G117" s="7" t="s">
        <v>39</v>
      </c>
      <c r="H117" s="18" t="s">
        <v>40</v>
      </c>
      <c r="I117" s="7" t="s">
        <v>155</v>
      </c>
      <c r="J117" s="18">
        <v>2.5</v>
      </c>
      <c r="K117" s="18" t="s">
        <v>42</v>
      </c>
      <c r="L117" s="18" t="s">
        <v>150</v>
      </c>
      <c r="N117" s="18">
        <v>25</v>
      </c>
      <c r="O117" s="18">
        <v>2.5</v>
      </c>
      <c r="P117" s="18">
        <v>1</v>
      </c>
      <c r="Q117" s="18">
        <v>1</v>
      </c>
      <c r="R117" s="18">
        <v>144986509</v>
      </c>
      <c r="S117" s="18">
        <v>2098</v>
      </c>
      <c r="U117">
        <f>MATCH(D117,Отчет!$C:$C,0)</f>
        <v>13</v>
      </c>
    </row>
    <row r="118" spans="1:21" x14ac:dyDescent="0.25">
      <c r="A118" s="18">
        <v>185392518</v>
      </c>
      <c r="B118" s="18">
        <v>6</v>
      </c>
      <c r="C118" s="18" t="s">
        <v>36</v>
      </c>
      <c r="D118" s="18">
        <v>73947326</v>
      </c>
      <c r="E118" s="7" t="s">
        <v>97</v>
      </c>
      <c r="F118" s="7" t="s">
        <v>98</v>
      </c>
      <c r="G118" s="7" t="s">
        <v>57</v>
      </c>
      <c r="H118" s="18" t="s">
        <v>99</v>
      </c>
      <c r="I118" s="7" t="s">
        <v>155</v>
      </c>
      <c r="J118" s="18">
        <v>2.5</v>
      </c>
      <c r="K118" s="18" t="s">
        <v>42</v>
      </c>
      <c r="L118" s="18" t="s">
        <v>150</v>
      </c>
      <c r="N118" s="18">
        <v>15</v>
      </c>
      <c r="O118" s="18">
        <v>2.5</v>
      </c>
      <c r="P118" s="18">
        <v>1</v>
      </c>
      <c r="Q118" s="18">
        <v>1</v>
      </c>
      <c r="R118" s="18">
        <v>144986509</v>
      </c>
      <c r="S118" s="18">
        <v>2098</v>
      </c>
      <c r="U118">
        <f>MATCH(D118,Отчет!$C:$C,0)</f>
        <v>28</v>
      </c>
    </row>
    <row r="119" spans="1:21" x14ac:dyDescent="0.25">
      <c r="A119" s="18">
        <v>185392513</v>
      </c>
      <c r="B119" s="18">
        <v>10</v>
      </c>
      <c r="C119" s="18" t="s">
        <v>36</v>
      </c>
      <c r="D119" s="18">
        <v>115616491</v>
      </c>
      <c r="E119" s="7" t="s">
        <v>49</v>
      </c>
      <c r="F119" s="7" t="s">
        <v>50</v>
      </c>
      <c r="G119" s="7" t="s">
        <v>51</v>
      </c>
      <c r="H119" s="18" t="s">
        <v>52</v>
      </c>
      <c r="I119" s="7" t="s">
        <v>155</v>
      </c>
      <c r="J119" s="18">
        <v>2.5</v>
      </c>
      <c r="K119" s="18" t="s">
        <v>42</v>
      </c>
      <c r="L119" s="18" t="s">
        <v>150</v>
      </c>
      <c r="N119" s="18">
        <v>25</v>
      </c>
      <c r="O119" s="18">
        <v>2.5</v>
      </c>
      <c r="P119" s="18">
        <v>1</v>
      </c>
      <c r="Q119" s="18">
        <v>1</v>
      </c>
      <c r="R119" s="18">
        <v>144986509</v>
      </c>
      <c r="S119" s="18">
        <v>2098</v>
      </c>
      <c r="U119">
        <f>MATCH(D119,Отчет!$C:$C,0)</f>
        <v>15</v>
      </c>
    </row>
    <row r="120" spans="1:21" x14ac:dyDescent="0.25">
      <c r="A120" s="18">
        <v>185392522</v>
      </c>
      <c r="B120" s="18">
        <v>9</v>
      </c>
      <c r="C120" s="18" t="s">
        <v>36</v>
      </c>
      <c r="D120" s="18">
        <v>73947232</v>
      </c>
      <c r="E120" s="7" t="s">
        <v>120</v>
      </c>
      <c r="F120" s="7" t="s">
        <v>121</v>
      </c>
      <c r="G120" s="7" t="s">
        <v>122</v>
      </c>
      <c r="H120" s="18" t="s">
        <v>123</v>
      </c>
      <c r="I120" s="7" t="s">
        <v>155</v>
      </c>
      <c r="J120" s="18">
        <v>2.5</v>
      </c>
      <c r="K120" s="18" t="s">
        <v>42</v>
      </c>
      <c r="L120" s="18" t="s">
        <v>150</v>
      </c>
      <c r="N120" s="18">
        <v>22.5</v>
      </c>
      <c r="O120" s="18">
        <v>2.5</v>
      </c>
      <c r="P120" s="18">
        <v>1</v>
      </c>
      <c r="Q120" s="18">
        <v>1</v>
      </c>
      <c r="R120" s="18">
        <v>144986509</v>
      </c>
      <c r="S120" s="18">
        <v>2098</v>
      </c>
      <c r="U120">
        <f>MATCH(D120,Отчет!$C:$C,0)</f>
        <v>27</v>
      </c>
    </row>
    <row r="121" spans="1:21" x14ac:dyDescent="0.25">
      <c r="A121" s="18">
        <v>185482245</v>
      </c>
      <c r="B121" s="18">
        <v>9</v>
      </c>
      <c r="C121" s="18" t="s">
        <v>54</v>
      </c>
      <c r="D121" s="18">
        <v>73947218</v>
      </c>
      <c r="E121" s="7" t="s">
        <v>135</v>
      </c>
      <c r="F121" s="7" t="s">
        <v>102</v>
      </c>
      <c r="G121" s="7" t="s">
        <v>136</v>
      </c>
      <c r="H121" s="18" t="s">
        <v>137</v>
      </c>
      <c r="I121" s="7" t="s">
        <v>156</v>
      </c>
      <c r="J121" s="18">
        <v>2.5</v>
      </c>
      <c r="K121" s="18" t="s">
        <v>42</v>
      </c>
      <c r="L121" s="18" t="s">
        <v>150</v>
      </c>
      <c r="N121" s="18">
        <v>22.5</v>
      </c>
      <c r="O121" s="18">
        <v>2.5</v>
      </c>
      <c r="P121" s="18">
        <v>1</v>
      </c>
      <c r="Q121" s="18">
        <v>1</v>
      </c>
      <c r="R121" s="18">
        <v>144986509</v>
      </c>
      <c r="S121" s="18">
        <v>2098</v>
      </c>
      <c r="U121">
        <f>MATCH(D121,Отчет!$C:$C,0)</f>
        <v>19</v>
      </c>
    </row>
    <row r="122" spans="1:21" x14ac:dyDescent="0.25">
      <c r="A122" s="18">
        <v>185482241</v>
      </c>
      <c r="B122" s="18">
        <v>4</v>
      </c>
      <c r="C122" s="18" t="s">
        <v>36</v>
      </c>
      <c r="D122" s="18">
        <v>73947232</v>
      </c>
      <c r="E122" s="7" t="s">
        <v>120</v>
      </c>
      <c r="F122" s="7" t="s">
        <v>121</v>
      </c>
      <c r="G122" s="7" t="s">
        <v>122</v>
      </c>
      <c r="H122" s="18" t="s">
        <v>123</v>
      </c>
      <c r="I122" s="7" t="s">
        <v>156</v>
      </c>
      <c r="J122" s="18">
        <v>2.5</v>
      </c>
      <c r="K122" s="18" t="s">
        <v>42</v>
      </c>
      <c r="L122" s="18" t="s">
        <v>150</v>
      </c>
      <c r="N122" s="18">
        <v>10</v>
      </c>
      <c r="O122" s="18">
        <v>2.5</v>
      </c>
      <c r="P122" s="18">
        <v>1</v>
      </c>
      <c r="Q122" s="18">
        <v>1</v>
      </c>
      <c r="R122" s="18">
        <v>144986509</v>
      </c>
      <c r="S122" s="18">
        <v>2098</v>
      </c>
      <c r="U122">
        <f>MATCH(D122,Отчет!$C:$C,0)</f>
        <v>27</v>
      </c>
    </row>
    <row r="123" spans="1:21" x14ac:dyDescent="0.25">
      <c r="A123" s="18">
        <v>186032099</v>
      </c>
      <c r="B123" s="18">
        <v>9</v>
      </c>
      <c r="C123" s="18" t="s">
        <v>36</v>
      </c>
      <c r="D123" s="18">
        <v>73947246</v>
      </c>
      <c r="E123" s="7" t="s">
        <v>63</v>
      </c>
      <c r="F123" s="7" t="s">
        <v>64</v>
      </c>
      <c r="G123" s="7" t="s">
        <v>65</v>
      </c>
      <c r="H123" s="18" t="s">
        <v>66</v>
      </c>
      <c r="I123" s="7" t="s">
        <v>157</v>
      </c>
      <c r="J123" s="18">
        <v>2.5</v>
      </c>
      <c r="K123" s="18" t="s">
        <v>42</v>
      </c>
      <c r="L123" s="18" t="s">
        <v>150</v>
      </c>
      <c r="N123" s="18">
        <v>22.5</v>
      </c>
      <c r="O123" s="18">
        <v>2.5</v>
      </c>
      <c r="P123" s="18">
        <v>1</v>
      </c>
      <c r="Q123" s="18">
        <v>1</v>
      </c>
      <c r="R123" s="18">
        <v>144986509</v>
      </c>
      <c r="S123" s="18">
        <v>2098</v>
      </c>
      <c r="U123">
        <f>MATCH(D123,Отчет!$C:$C,0)</f>
        <v>16</v>
      </c>
    </row>
    <row r="124" spans="1:21" x14ac:dyDescent="0.25">
      <c r="A124" s="18">
        <v>140095722</v>
      </c>
      <c r="B124" s="18">
        <v>6</v>
      </c>
      <c r="D124" s="18">
        <v>73947333</v>
      </c>
      <c r="E124" s="7" t="s">
        <v>84</v>
      </c>
      <c r="F124" s="7" t="s">
        <v>85</v>
      </c>
      <c r="G124" s="7" t="s">
        <v>86</v>
      </c>
      <c r="H124" s="18" t="s">
        <v>87</v>
      </c>
      <c r="I124" s="7" t="s">
        <v>158</v>
      </c>
      <c r="J124" s="18">
        <v>2.5</v>
      </c>
      <c r="K124" s="18" t="s">
        <v>42</v>
      </c>
      <c r="L124" s="18" t="s">
        <v>150</v>
      </c>
      <c r="N124" s="18">
        <v>15</v>
      </c>
      <c r="O124" s="18">
        <v>2.5</v>
      </c>
      <c r="P124" s="18">
        <v>1</v>
      </c>
      <c r="Q124" s="18">
        <v>1</v>
      </c>
      <c r="R124" s="18">
        <v>122329110</v>
      </c>
      <c r="S124" s="18">
        <v>2098</v>
      </c>
      <c r="U124">
        <f>MATCH(D124,Отчет!$C:$C,0)</f>
        <v>34</v>
      </c>
    </row>
    <row r="125" spans="1:21" x14ac:dyDescent="0.25">
      <c r="A125" s="18">
        <v>140095819</v>
      </c>
      <c r="B125" s="18">
        <v>8</v>
      </c>
      <c r="C125" s="18" t="s">
        <v>54</v>
      </c>
      <c r="D125" s="18">
        <v>73947389</v>
      </c>
      <c r="E125" s="7" t="s">
        <v>88</v>
      </c>
      <c r="F125" s="7" t="s">
        <v>89</v>
      </c>
      <c r="G125" s="7" t="s">
        <v>90</v>
      </c>
      <c r="H125" s="18" t="s">
        <v>91</v>
      </c>
      <c r="I125" s="7" t="s">
        <v>158</v>
      </c>
      <c r="J125" s="18">
        <v>2.5</v>
      </c>
      <c r="K125" s="18" t="s">
        <v>42</v>
      </c>
      <c r="L125" s="18" t="s">
        <v>150</v>
      </c>
      <c r="N125" s="18">
        <v>20</v>
      </c>
      <c r="O125" s="18">
        <v>2.5</v>
      </c>
      <c r="P125" s="18">
        <v>1</v>
      </c>
      <c r="Q125" s="18">
        <v>1</v>
      </c>
      <c r="R125" s="18">
        <v>122329110</v>
      </c>
      <c r="S125" s="18">
        <v>2098</v>
      </c>
      <c r="U125">
        <f>MATCH(D125,Отчет!$C:$C,0)</f>
        <v>35</v>
      </c>
    </row>
    <row r="126" spans="1:21" x14ac:dyDescent="0.25">
      <c r="A126" s="18">
        <v>140096070</v>
      </c>
      <c r="B126" s="18">
        <v>8</v>
      </c>
      <c r="C126" s="18" t="s">
        <v>54</v>
      </c>
      <c r="D126" s="18">
        <v>117153550</v>
      </c>
      <c r="E126" s="7" t="s">
        <v>55</v>
      </c>
      <c r="F126" s="7" t="s">
        <v>56</v>
      </c>
      <c r="G126" s="7" t="s">
        <v>57</v>
      </c>
      <c r="H126" s="18" t="s">
        <v>58</v>
      </c>
      <c r="I126" s="7" t="s">
        <v>158</v>
      </c>
      <c r="J126" s="18">
        <v>2.5</v>
      </c>
      <c r="K126" s="18" t="s">
        <v>42</v>
      </c>
      <c r="L126" s="18" t="s">
        <v>150</v>
      </c>
      <c r="N126" s="18">
        <v>20</v>
      </c>
      <c r="O126" s="18">
        <v>2.5</v>
      </c>
      <c r="P126" s="18">
        <v>1</v>
      </c>
      <c r="Q126" s="18">
        <v>0</v>
      </c>
      <c r="R126" s="18">
        <v>122329110</v>
      </c>
      <c r="S126" s="18">
        <v>2098</v>
      </c>
      <c r="U126">
        <f>MATCH(D126,Отчет!$C:$C,0)</f>
        <v>30</v>
      </c>
    </row>
    <row r="127" spans="1:21" x14ac:dyDescent="0.25">
      <c r="A127" s="18">
        <v>138529540</v>
      </c>
      <c r="B127" s="18">
        <v>9</v>
      </c>
      <c r="C127" s="18" t="s">
        <v>54</v>
      </c>
      <c r="D127" s="18">
        <v>74122463</v>
      </c>
      <c r="E127" s="7" t="s">
        <v>76</v>
      </c>
      <c r="F127" s="7" t="s">
        <v>77</v>
      </c>
      <c r="G127" s="7" t="s">
        <v>78</v>
      </c>
      <c r="H127" s="18" t="s">
        <v>79</v>
      </c>
      <c r="I127" s="7" t="s">
        <v>158</v>
      </c>
      <c r="J127" s="18">
        <v>2.5</v>
      </c>
      <c r="K127" s="18" t="s">
        <v>42</v>
      </c>
      <c r="L127" s="18" t="s">
        <v>150</v>
      </c>
      <c r="N127" s="18">
        <v>22.5</v>
      </c>
      <c r="O127" s="18">
        <v>2.5</v>
      </c>
      <c r="P127" s="18">
        <v>1</v>
      </c>
      <c r="Q127" s="18">
        <v>0</v>
      </c>
      <c r="R127" s="18">
        <v>122329110</v>
      </c>
      <c r="S127" s="18">
        <v>2098</v>
      </c>
      <c r="U127">
        <f>MATCH(D127,Отчет!$C:$C,0)</f>
        <v>29</v>
      </c>
    </row>
    <row r="128" spans="1:21" x14ac:dyDescent="0.25">
      <c r="A128" s="18">
        <v>140023252</v>
      </c>
      <c r="B128" s="18">
        <v>9</v>
      </c>
      <c r="C128" s="18" t="s">
        <v>54</v>
      </c>
      <c r="D128" s="18">
        <v>73947239</v>
      </c>
      <c r="E128" s="7" t="s">
        <v>72</v>
      </c>
      <c r="F128" s="7" t="s">
        <v>73</v>
      </c>
      <c r="G128" s="7" t="s">
        <v>46</v>
      </c>
      <c r="H128" s="18" t="s">
        <v>74</v>
      </c>
      <c r="I128" s="7" t="s">
        <v>158</v>
      </c>
      <c r="J128" s="18">
        <v>2.5</v>
      </c>
      <c r="K128" s="18" t="s">
        <v>42</v>
      </c>
      <c r="L128" s="18" t="s">
        <v>150</v>
      </c>
      <c r="N128" s="18">
        <v>22.5</v>
      </c>
      <c r="O128" s="18">
        <v>2.5</v>
      </c>
      <c r="P128" s="18">
        <v>1</v>
      </c>
      <c r="Q128" s="18">
        <v>1</v>
      </c>
      <c r="R128" s="18">
        <v>122329110</v>
      </c>
      <c r="S128" s="18">
        <v>2098</v>
      </c>
      <c r="U128">
        <f>MATCH(D128,Отчет!$C:$C,0)</f>
        <v>24</v>
      </c>
    </row>
    <row r="129" spans="1:21" x14ac:dyDescent="0.25">
      <c r="A129" s="18">
        <v>139433069</v>
      </c>
      <c r="B129" s="18">
        <v>9</v>
      </c>
      <c r="C129" s="18" t="s">
        <v>54</v>
      </c>
      <c r="D129" s="18">
        <v>73947354</v>
      </c>
      <c r="E129" s="7" t="s">
        <v>80</v>
      </c>
      <c r="F129" s="7" t="s">
        <v>81</v>
      </c>
      <c r="G129" s="7" t="s">
        <v>82</v>
      </c>
      <c r="H129" s="18" t="s">
        <v>83</v>
      </c>
      <c r="I129" s="7" t="s">
        <v>158</v>
      </c>
      <c r="J129" s="18">
        <v>2.5</v>
      </c>
      <c r="K129" s="18" t="s">
        <v>42</v>
      </c>
      <c r="L129" s="18" t="s">
        <v>150</v>
      </c>
      <c r="N129" s="18">
        <v>22.5</v>
      </c>
      <c r="O129" s="18">
        <v>2.5</v>
      </c>
      <c r="P129" s="18">
        <v>1</v>
      </c>
      <c r="Q129" s="18">
        <v>1</v>
      </c>
      <c r="R129" s="18">
        <v>122329110</v>
      </c>
      <c r="S129" s="18">
        <v>2098</v>
      </c>
      <c r="U129">
        <f>MATCH(D129,Отчет!$C:$C,0)</f>
        <v>17</v>
      </c>
    </row>
    <row r="130" spans="1:21" x14ac:dyDescent="0.25">
      <c r="A130" s="18">
        <v>186787712</v>
      </c>
      <c r="B130" s="18">
        <v>10</v>
      </c>
      <c r="C130" s="18" t="s">
        <v>36</v>
      </c>
      <c r="D130" s="18">
        <v>73947361</v>
      </c>
      <c r="E130" s="7" t="s">
        <v>116</v>
      </c>
      <c r="F130" s="7" t="s">
        <v>117</v>
      </c>
      <c r="G130" s="7" t="s">
        <v>118</v>
      </c>
      <c r="H130" s="18" t="s">
        <v>119</v>
      </c>
      <c r="I130" s="7" t="s">
        <v>159</v>
      </c>
      <c r="J130" s="18">
        <v>2.5</v>
      </c>
      <c r="K130" s="18" t="s">
        <v>42</v>
      </c>
      <c r="L130" s="18" t="s">
        <v>150</v>
      </c>
      <c r="N130" s="18">
        <v>25</v>
      </c>
      <c r="O130" s="18">
        <v>2.5</v>
      </c>
      <c r="P130" s="18">
        <v>1</v>
      </c>
      <c r="Q130" s="18">
        <v>1</v>
      </c>
      <c r="R130" s="18">
        <v>125138784</v>
      </c>
      <c r="S130" s="18">
        <v>2098</v>
      </c>
      <c r="U130">
        <f>MATCH(D130,Отчет!$C:$C,0)</f>
        <v>21</v>
      </c>
    </row>
    <row r="131" spans="1:21" x14ac:dyDescent="0.25">
      <c r="A131" s="18">
        <v>139999001</v>
      </c>
      <c r="B131" s="18">
        <v>10</v>
      </c>
      <c r="C131" s="18" t="s">
        <v>54</v>
      </c>
      <c r="D131" s="18">
        <v>73947354</v>
      </c>
      <c r="E131" s="7" t="s">
        <v>80</v>
      </c>
      <c r="F131" s="7" t="s">
        <v>81</v>
      </c>
      <c r="G131" s="7" t="s">
        <v>82</v>
      </c>
      <c r="H131" s="18" t="s">
        <v>83</v>
      </c>
      <c r="I131" s="7" t="s">
        <v>159</v>
      </c>
      <c r="J131" s="18">
        <v>2.5</v>
      </c>
      <c r="K131" s="18" t="s">
        <v>42</v>
      </c>
      <c r="L131" s="18" t="s">
        <v>150</v>
      </c>
      <c r="N131" s="18">
        <v>25</v>
      </c>
      <c r="O131" s="18">
        <v>2.5</v>
      </c>
      <c r="P131" s="18">
        <v>1</v>
      </c>
      <c r="Q131" s="18">
        <v>1</v>
      </c>
      <c r="R131" s="18">
        <v>125138784</v>
      </c>
      <c r="S131" s="18">
        <v>2098</v>
      </c>
      <c r="U131">
        <f>MATCH(D131,Отчет!$C:$C,0)</f>
        <v>17</v>
      </c>
    </row>
    <row r="132" spans="1:21" x14ac:dyDescent="0.25">
      <c r="A132" s="18">
        <v>138529544</v>
      </c>
      <c r="B132" s="18">
        <v>6</v>
      </c>
      <c r="C132" s="18" t="s">
        <v>54</v>
      </c>
      <c r="D132" s="18">
        <v>74122463</v>
      </c>
      <c r="E132" s="7" t="s">
        <v>76</v>
      </c>
      <c r="F132" s="7" t="s">
        <v>77</v>
      </c>
      <c r="G132" s="7" t="s">
        <v>78</v>
      </c>
      <c r="H132" s="18" t="s">
        <v>79</v>
      </c>
      <c r="I132" s="7" t="s">
        <v>160</v>
      </c>
      <c r="J132" s="18">
        <v>2.5</v>
      </c>
      <c r="K132" s="18" t="s">
        <v>42</v>
      </c>
      <c r="L132" s="18" t="s">
        <v>150</v>
      </c>
      <c r="N132" s="18">
        <v>15</v>
      </c>
      <c r="O132" s="18">
        <v>2.5</v>
      </c>
      <c r="P132" s="18">
        <v>1</v>
      </c>
      <c r="Q132" s="18">
        <v>0</v>
      </c>
      <c r="R132" s="18">
        <v>122329110</v>
      </c>
      <c r="S132" s="18">
        <v>2098</v>
      </c>
      <c r="U132">
        <f>MATCH(D132,Отчет!$C:$C,0)</f>
        <v>29</v>
      </c>
    </row>
    <row r="133" spans="1:21" x14ac:dyDescent="0.25">
      <c r="A133" s="18">
        <v>140096074</v>
      </c>
      <c r="B133" s="18">
        <v>7</v>
      </c>
      <c r="C133" s="18" t="s">
        <v>54</v>
      </c>
      <c r="D133" s="18">
        <v>117153550</v>
      </c>
      <c r="E133" s="7" t="s">
        <v>55</v>
      </c>
      <c r="F133" s="7" t="s">
        <v>56</v>
      </c>
      <c r="G133" s="7" t="s">
        <v>57</v>
      </c>
      <c r="H133" s="18" t="s">
        <v>58</v>
      </c>
      <c r="I133" s="7" t="s">
        <v>160</v>
      </c>
      <c r="J133" s="18">
        <v>2.5</v>
      </c>
      <c r="K133" s="18" t="s">
        <v>42</v>
      </c>
      <c r="L133" s="18" t="s">
        <v>150</v>
      </c>
      <c r="N133" s="18">
        <v>17.5</v>
      </c>
      <c r="O133" s="18">
        <v>2.5</v>
      </c>
      <c r="P133" s="18">
        <v>1</v>
      </c>
      <c r="Q133" s="18">
        <v>0</v>
      </c>
      <c r="R133" s="18">
        <v>122329110</v>
      </c>
      <c r="S133" s="18">
        <v>2098</v>
      </c>
      <c r="U133">
        <f>MATCH(D133,Отчет!$C:$C,0)</f>
        <v>30</v>
      </c>
    </row>
    <row r="134" spans="1:21" x14ac:dyDescent="0.25">
      <c r="A134" s="18">
        <v>140095726</v>
      </c>
      <c r="B134" s="18">
        <v>5</v>
      </c>
      <c r="D134" s="18">
        <v>73947333</v>
      </c>
      <c r="E134" s="7" t="s">
        <v>84</v>
      </c>
      <c r="F134" s="7" t="s">
        <v>85</v>
      </c>
      <c r="G134" s="7" t="s">
        <v>86</v>
      </c>
      <c r="H134" s="18" t="s">
        <v>87</v>
      </c>
      <c r="I134" s="7" t="s">
        <v>160</v>
      </c>
      <c r="J134" s="18">
        <v>2.5</v>
      </c>
      <c r="K134" s="18" t="s">
        <v>42</v>
      </c>
      <c r="L134" s="18" t="s">
        <v>150</v>
      </c>
      <c r="N134" s="18">
        <v>12.5</v>
      </c>
      <c r="O134" s="18">
        <v>2.5</v>
      </c>
      <c r="P134" s="18">
        <v>1</v>
      </c>
      <c r="Q134" s="18">
        <v>1</v>
      </c>
      <c r="R134" s="18">
        <v>122329110</v>
      </c>
      <c r="S134" s="18">
        <v>2098</v>
      </c>
      <c r="U134">
        <f>MATCH(D134,Отчет!$C:$C,0)</f>
        <v>34</v>
      </c>
    </row>
    <row r="135" spans="1:21" x14ac:dyDescent="0.25">
      <c r="A135" s="18">
        <v>140095823</v>
      </c>
      <c r="B135" s="18">
        <v>6</v>
      </c>
      <c r="C135" s="18" t="s">
        <v>54</v>
      </c>
      <c r="D135" s="18">
        <v>73947389</v>
      </c>
      <c r="E135" s="7" t="s">
        <v>88</v>
      </c>
      <c r="F135" s="7" t="s">
        <v>89</v>
      </c>
      <c r="G135" s="7" t="s">
        <v>90</v>
      </c>
      <c r="H135" s="18" t="s">
        <v>91</v>
      </c>
      <c r="I135" s="7" t="s">
        <v>160</v>
      </c>
      <c r="J135" s="18">
        <v>2.5</v>
      </c>
      <c r="K135" s="18" t="s">
        <v>42</v>
      </c>
      <c r="L135" s="18" t="s">
        <v>150</v>
      </c>
      <c r="N135" s="18">
        <v>15</v>
      </c>
      <c r="O135" s="18">
        <v>2.5</v>
      </c>
      <c r="P135" s="18">
        <v>1</v>
      </c>
      <c r="Q135" s="18">
        <v>1</v>
      </c>
      <c r="R135" s="18">
        <v>122329110</v>
      </c>
      <c r="S135" s="18">
        <v>2098</v>
      </c>
      <c r="U135">
        <f>MATCH(D135,Отчет!$C:$C,0)</f>
        <v>35</v>
      </c>
    </row>
    <row r="136" spans="1:21" x14ac:dyDescent="0.25">
      <c r="A136" s="18">
        <v>139426766</v>
      </c>
      <c r="B136" s="18">
        <v>10</v>
      </c>
      <c r="C136" s="18" t="s">
        <v>54</v>
      </c>
      <c r="D136" s="18">
        <v>73947354</v>
      </c>
      <c r="E136" s="7" t="s">
        <v>80</v>
      </c>
      <c r="F136" s="7" t="s">
        <v>81</v>
      </c>
      <c r="G136" s="7" t="s">
        <v>82</v>
      </c>
      <c r="H136" s="18" t="s">
        <v>83</v>
      </c>
      <c r="I136" s="7" t="s">
        <v>160</v>
      </c>
      <c r="J136" s="18">
        <v>2.5</v>
      </c>
      <c r="K136" s="18" t="s">
        <v>42</v>
      </c>
      <c r="L136" s="18" t="s">
        <v>150</v>
      </c>
      <c r="N136" s="18">
        <v>25</v>
      </c>
      <c r="O136" s="18">
        <v>2.5</v>
      </c>
      <c r="P136" s="18">
        <v>1</v>
      </c>
      <c r="Q136" s="18">
        <v>1</v>
      </c>
      <c r="R136" s="18">
        <v>122329110</v>
      </c>
      <c r="S136" s="18">
        <v>2098</v>
      </c>
      <c r="U136">
        <f>MATCH(D136,Отчет!$C:$C,0)</f>
        <v>17</v>
      </c>
    </row>
    <row r="137" spans="1:21" x14ac:dyDescent="0.25">
      <c r="A137" s="18">
        <v>140023256</v>
      </c>
      <c r="B137" s="18">
        <v>6</v>
      </c>
      <c r="C137" s="18" t="s">
        <v>54</v>
      </c>
      <c r="D137" s="18">
        <v>73947239</v>
      </c>
      <c r="E137" s="7" t="s">
        <v>72</v>
      </c>
      <c r="F137" s="7" t="s">
        <v>73</v>
      </c>
      <c r="G137" s="7" t="s">
        <v>46</v>
      </c>
      <c r="H137" s="18" t="s">
        <v>74</v>
      </c>
      <c r="I137" s="7" t="s">
        <v>160</v>
      </c>
      <c r="J137" s="18">
        <v>2.5</v>
      </c>
      <c r="K137" s="18" t="s">
        <v>42</v>
      </c>
      <c r="L137" s="18" t="s">
        <v>150</v>
      </c>
      <c r="N137" s="18">
        <v>15</v>
      </c>
      <c r="O137" s="18">
        <v>2.5</v>
      </c>
      <c r="P137" s="18">
        <v>1</v>
      </c>
      <c r="Q137" s="18">
        <v>1</v>
      </c>
      <c r="R137" s="18">
        <v>122329110</v>
      </c>
      <c r="S137" s="18">
        <v>2098</v>
      </c>
      <c r="U137">
        <f>MATCH(D137,Отчет!$C:$C,0)</f>
        <v>24</v>
      </c>
    </row>
    <row r="138" spans="1:21" x14ac:dyDescent="0.25">
      <c r="A138" s="18">
        <v>139806801</v>
      </c>
      <c r="B138" s="18">
        <v>8</v>
      </c>
      <c r="C138" s="18" t="s">
        <v>36</v>
      </c>
      <c r="D138" s="18">
        <v>119596014</v>
      </c>
      <c r="E138" s="7" t="s">
        <v>60</v>
      </c>
      <c r="F138" s="7" t="s">
        <v>61</v>
      </c>
      <c r="G138" s="7" t="s">
        <v>62</v>
      </c>
      <c r="H138" s="18">
        <v>2202221820</v>
      </c>
      <c r="I138" s="7" t="s">
        <v>161</v>
      </c>
      <c r="J138" s="18">
        <v>2.5</v>
      </c>
      <c r="K138" s="18" t="s">
        <v>42</v>
      </c>
      <c r="L138" s="18" t="s">
        <v>150</v>
      </c>
      <c r="N138" s="18">
        <v>20</v>
      </c>
      <c r="O138" s="18">
        <v>2.5</v>
      </c>
      <c r="P138" s="18">
        <v>1</v>
      </c>
      <c r="Q138" s="18">
        <v>1</v>
      </c>
      <c r="R138" s="18">
        <v>122328979</v>
      </c>
      <c r="S138" s="18">
        <v>2098</v>
      </c>
      <c r="U138">
        <f>MATCH(D138,Отчет!$C:$C,0)</f>
        <v>25</v>
      </c>
    </row>
    <row r="139" spans="1:21" x14ac:dyDescent="0.25">
      <c r="A139" s="18">
        <v>185412573</v>
      </c>
      <c r="B139" s="18">
        <v>7</v>
      </c>
      <c r="C139" s="18" t="s">
        <v>36</v>
      </c>
      <c r="D139" s="18">
        <v>79468061</v>
      </c>
      <c r="E139" s="7" t="s">
        <v>92</v>
      </c>
      <c r="F139" s="7" t="s">
        <v>93</v>
      </c>
      <c r="G139" s="7" t="s">
        <v>94</v>
      </c>
      <c r="H139" s="18" t="s">
        <v>95</v>
      </c>
      <c r="I139" s="7" t="s">
        <v>161</v>
      </c>
      <c r="J139" s="18">
        <v>2.5</v>
      </c>
      <c r="K139" s="18" t="s">
        <v>42</v>
      </c>
      <c r="L139" s="18" t="s">
        <v>150</v>
      </c>
      <c r="N139" s="18">
        <v>17.5</v>
      </c>
      <c r="O139" s="18">
        <v>2.5</v>
      </c>
      <c r="P139" s="18">
        <v>1</v>
      </c>
      <c r="Q139" s="18">
        <v>1</v>
      </c>
      <c r="R139" s="18">
        <v>122328979</v>
      </c>
      <c r="S139" s="18">
        <v>2098</v>
      </c>
      <c r="U139">
        <f>MATCH(D139,Отчет!$C:$C,0)</f>
        <v>31</v>
      </c>
    </row>
    <row r="140" spans="1:21" x14ac:dyDescent="0.25">
      <c r="A140" s="18">
        <v>185412577</v>
      </c>
      <c r="B140" s="18">
        <v>10</v>
      </c>
      <c r="C140" s="18" t="s">
        <v>36</v>
      </c>
      <c r="D140" s="18">
        <v>73947361</v>
      </c>
      <c r="E140" s="7" t="s">
        <v>116</v>
      </c>
      <c r="F140" s="7" t="s">
        <v>117</v>
      </c>
      <c r="G140" s="7" t="s">
        <v>118</v>
      </c>
      <c r="H140" s="18" t="s">
        <v>119</v>
      </c>
      <c r="I140" s="7" t="s">
        <v>161</v>
      </c>
      <c r="J140" s="18">
        <v>2.5</v>
      </c>
      <c r="K140" s="18" t="s">
        <v>42</v>
      </c>
      <c r="L140" s="18" t="s">
        <v>150</v>
      </c>
      <c r="N140" s="18">
        <v>25</v>
      </c>
      <c r="O140" s="18">
        <v>2.5</v>
      </c>
      <c r="P140" s="18">
        <v>1</v>
      </c>
      <c r="Q140" s="18">
        <v>1</v>
      </c>
      <c r="R140" s="18">
        <v>122328979</v>
      </c>
      <c r="S140" s="18">
        <v>2098</v>
      </c>
      <c r="U140">
        <f>MATCH(D140,Отчет!$C:$C,0)</f>
        <v>21</v>
      </c>
    </row>
    <row r="141" spans="1:21" x14ac:dyDescent="0.25">
      <c r="A141" s="18">
        <v>185412582</v>
      </c>
      <c r="B141" s="18">
        <v>9</v>
      </c>
      <c r="C141" s="18" t="s">
        <v>36</v>
      </c>
      <c r="D141" s="18">
        <v>73947347</v>
      </c>
      <c r="E141" s="7" t="s">
        <v>113</v>
      </c>
      <c r="F141" s="7" t="s">
        <v>114</v>
      </c>
      <c r="G141" s="7" t="s">
        <v>57</v>
      </c>
      <c r="H141" s="18" t="s">
        <v>115</v>
      </c>
      <c r="I141" s="7" t="s">
        <v>161</v>
      </c>
      <c r="J141" s="18">
        <v>2.5</v>
      </c>
      <c r="K141" s="18" t="s">
        <v>42</v>
      </c>
      <c r="L141" s="18" t="s">
        <v>150</v>
      </c>
      <c r="N141" s="18">
        <v>22.5</v>
      </c>
      <c r="O141" s="18">
        <v>2.5</v>
      </c>
      <c r="P141" s="18">
        <v>1</v>
      </c>
      <c r="Q141" s="18">
        <v>1</v>
      </c>
      <c r="R141" s="18">
        <v>122328979</v>
      </c>
      <c r="S141" s="18">
        <v>2098</v>
      </c>
      <c r="U141">
        <f>MATCH(D141,Отчет!$C:$C,0)</f>
        <v>22</v>
      </c>
    </row>
    <row r="142" spans="1:21" x14ac:dyDescent="0.25">
      <c r="A142" s="18">
        <v>140090075</v>
      </c>
      <c r="B142" s="18">
        <v>8</v>
      </c>
      <c r="C142" s="18" t="s">
        <v>36</v>
      </c>
      <c r="D142" s="18">
        <v>73947340</v>
      </c>
      <c r="E142" s="7" t="s">
        <v>68</v>
      </c>
      <c r="F142" s="7" t="s">
        <v>69</v>
      </c>
      <c r="G142" s="7" t="s">
        <v>70</v>
      </c>
      <c r="H142" s="18" t="s">
        <v>71</v>
      </c>
      <c r="I142" s="7" t="s">
        <v>161</v>
      </c>
      <c r="J142" s="18">
        <v>2.5</v>
      </c>
      <c r="K142" s="18" t="s">
        <v>42</v>
      </c>
      <c r="L142" s="18" t="s">
        <v>150</v>
      </c>
      <c r="N142" s="18">
        <v>20</v>
      </c>
      <c r="O142" s="18">
        <v>2.5</v>
      </c>
      <c r="P142" s="18">
        <v>1</v>
      </c>
      <c r="Q142" s="18">
        <v>1</v>
      </c>
      <c r="R142" s="18">
        <v>122328979</v>
      </c>
      <c r="S142" s="18">
        <v>2098</v>
      </c>
      <c r="U142">
        <f>MATCH(D142,Отчет!$C:$C,0)</f>
        <v>26</v>
      </c>
    </row>
    <row r="143" spans="1:21" x14ac:dyDescent="0.25">
      <c r="A143" s="18">
        <v>186033623</v>
      </c>
      <c r="B143" s="18">
        <v>9</v>
      </c>
      <c r="C143" s="18" t="s">
        <v>36</v>
      </c>
      <c r="D143" s="18">
        <v>119596014</v>
      </c>
      <c r="E143" s="7" t="s">
        <v>60</v>
      </c>
      <c r="F143" s="7" t="s">
        <v>61</v>
      </c>
      <c r="G143" s="7" t="s">
        <v>62</v>
      </c>
      <c r="H143" s="18">
        <v>2202221820</v>
      </c>
      <c r="I143" s="7" t="s">
        <v>162</v>
      </c>
      <c r="J143" s="18">
        <v>2.5</v>
      </c>
      <c r="K143" s="18" t="s">
        <v>42</v>
      </c>
      <c r="L143" s="18" t="s">
        <v>150</v>
      </c>
      <c r="N143" s="18">
        <v>22.5</v>
      </c>
      <c r="O143" s="18">
        <v>2.5</v>
      </c>
      <c r="P143" s="18">
        <v>1</v>
      </c>
      <c r="Q143" s="18">
        <v>1</v>
      </c>
      <c r="R143" s="18">
        <v>144986509</v>
      </c>
      <c r="S143" s="18">
        <v>2098</v>
      </c>
      <c r="U143">
        <f>MATCH(D143,Отчет!$C:$C,0)</f>
        <v>25</v>
      </c>
    </row>
    <row r="144" spans="1:21" x14ac:dyDescent="0.25">
      <c r="A144" s="18">
        <v>185469725</v>
      </c>
      <c r="B144" s="18">
        <v>9</v>
      </c>
      <c r="C144" s="18" t="s">
        <v>36</v>
      </c>
      <c r="D144" s="18">
        <v>115616491</v>
      </c>
      <c r="E144" s="7" t="s">
        <v>49</v>
      </c>
      <c r="F144" s="7" t="s">
        <v>50</v>
      </c>
      <c r="G144" s="7" t="s">
        <v>51</v>
      </c>
      <c r="H144" s="18" t="s">
        <v>52</v>
      </c>
      <c r="I144" s="7" t="s">
        <v>163</v>
      </c>
      <c r="J144" s="18">
        <v>2.5</v>
      </c>
      <c r="K144" s="18" t="s">
        <v>42</v>
      </c>
      <c r="L144" s="18" t="s">
        <v>150</v>
      </c>
      <c r="N144" s="18">
        <v>22.5</v>
      </c>
      <c r="O144" s="18">
        <v>2.5</v>
      </c>
      <c r="P144" s="18">
        <v>1</v>
      </c>
      <c r="Q144" s="18">
        <v>1</v>
      </c>
      <c r="R144" s="18">
        <v>144986509</v>
      </c>
      <c r="S144" s="18">
        <v>2098</v>
      </c>
      <c r="U144">
        <f>MATCH(D144,Отчет!$C:$C,0)</f>
        <v>15</v>
      </c>
    </row>
    <row r="145" spans="1:21" x14ac:dyDescent="0.25">
      <c r="A145" s="18">
        <v>185469729</v>
      </c>
      <c r="B145" s="18">
        <v>10</v>
      </c>
      <c r="C145" s="18" t="s">
        <v>36</v>
      </c>
      <c r="D145" s="18">
        <v>73947347</v>
      </c>
      <c r="E145" s="7" t="s">
        <v>113</v>
      </c>
      <c r="F145" s="7" t="s">
        <v>114</v>
      </c>
      <c r="G145" s="7" t="s">
        <v>57</v>
      </c>
      <c r="H145" s="18" t="s">
        <v>115</v>
      </c>
      <c r="I145" s="7" t="s">
        <v>163</v>
      </c>
      <c r="J145" s="18">
        <v>2.5</v>
      </c>
      <c r="K145" s="18" t="s">
        <v>42</v>
      </c>
      <c r="L145" s="18" t="s">
        <v>150</v>
      </c>
      <c r="N145" s="18">
        <v>25</v>
      </c>
      <c r="O145" s="18">
        <v>2.5</v>
      </c>
      <c r="P145" s="18">
        <v>1</v>
      </c>
      <c r="Q145" s="18">
        <v>1</v>
      </c>
      <c r="R145" s="18">
        <v>144986509</v>
      </c>
      <c r="S145" s="18">
        <v>2098</v>
      </c>
      <c r="U145">
        <f>MATCH(D145,Отчет!$C:$C,0)</f>
        <v>22</v>
      </c>
    </row>
    <row r="146" spans="1:21" x14ac:dyDescent="0.25">
      <c r="A146" s="18">
        <v>228244121</v>
      </c>
      <c r="B146" s="18">
        <v>10</v>
      </c>
      <c r="C146" s="18" t="s">
        <v>36</v>
      </c>
      <c r="D146" s="18">
        <v>73947347</v>
      </c>
      <c r="E146" s="7" t="s">
        <v>113</v>
      </c>
      <c r="F146" s="7" t="s">
        <v>114</v>
      </c>
      <c r="G146" s="7" t="s">
        <v>57</v>
      </c>
      <c r="H146" s="18" t="s">
        <v>115</v>
      </c>
      <c r="I146" s="7" t="s">
        <v>164</v>
      </c>
      <c r="J146" s="18">
        <v>2.5</v>
      </c>
      <c r="K146" s="18" t="s">
        <v>42</v>
      </c>
      <c r="L146" s="18" t="s">
        <v>150</v>
      </c>
      <c r="N146" s="18">
        <v>25</v>
      </c>
      <c r="O146" s="18">
        <v>2.5</v>
      </c>
      <c r="P146" s="18">
        <v>1</v>
      </c>
      <c r="Q146" s="18">
        <v>1</v>
      </c>
      <c r="U146">
        <f>MATCH(D146,Отчет!$C:$C,0)</f>
        <v>22</v>
      </c>
    </row>
    <row r="147" spans="1:21" x14ac:dyDescent="0.25">
      <c r="A147" s="18">
        <v>186399761</v>
      </c>
      <c r="B147" s="18">
        <v>9</v>
      </c>
      <c r="C147" s="18" t="s">
        <v>36</v>
      </c>
      <c r="D147" s="18">
        <v>76334797</v>
      </c>
      <c r="E147" s="7" t="s">
        <v>128</v>
      </c>
      <c r="F147" s="7" t="s">
        <v>129</v>
      </c>
      <c r="G147" s="7" t="s">
        <v>65</v>
      </c>
      <c r="H147" s="18" t="s">
        <v>130</v>
      </c>
      <c r="I147" s="7" t="s">
        <v>165</v>
      </c>
      <c r="J147" s="18">
        <v>2.5</v>
      </c>
      <c r="K147" s="18" t="s">
        <v>42</v>
      </c>
      <c r="L147" s="18" t="s">
        <v>150</v>
      </c>
      <c r="N147" s="18">
        <v>22.5</v>
      </c>
      <c r="O147" s="18">
        <v>2.5</v>
      </c>
      <c r="P147" s="18">
        <v>1</v>
      </c>
      <c r="Q147" s="18">
        <v>1</v>
      </c>
      <c r="R147" s="18">
        <v>144986509</v>
      </c>
      <c r="S147" s="18">
        <v>2098</v>
      </c>
      <c r="U147">
        <f>MATCH(D147,Отчет!$C:$C,0)</f>
        <v>18</v>
      </c>
    </row>
    <row r="148" spans="1:21" x14ac:dyDescent="0.25">
      <c r="A148" s="18">
        <v>185343746</v>
      </c>
      <c r="B148" s="18">
        <v>10</v>
      </c>
      <c r="C148" s="18" t="s">
        <v>36</v>
      </c>
      <c r="D148" s="18">
        <v>73947253</v>
      </c>
      <c r="E148" s="7" t="s">
        <v>124</v>
      </c>
      <c r="F148" s="7" t="s">
        <v>125</v>
      </c>
      <c r="G148" s="7" t="s">
        <v>126</v>
      </c>
      <c r="H148" s="18" t="s">
        <v>127</v>
      </c>
      <c r="I148" s="7" t="s">
        <v>166</v>
      </c>
      <c r="J148" s="18">
        <v>2.5</v>
      </c>
      <c r="K148" s="18" t="s">
        <v>42</v>
      </c>
      <c r="L148" s="18" t="s">
        <v>150</v>
      </c>
      <c r="N148" s="18">
        <v>25</v>
      </c>
      <c r="O148" s="18">
        <v>2.5</v>
      </c>
      <c r="P148" s="18">
        <v>1</v>
      </c>
      <c r="Q148" s="18">
        <v>1</v>
      </c>
      <c r="R148" s="18">
        <v>144986509</v>
      </c>
      <c r="S148" s="18">
        <v>2098</v>
      </c>
      <c r="U148">
        <f>MATCH(D148,Отчет!$C:$C,0)</f>
        <v>12</v>
      </c>
    </row>
    <row r="149" spans="1:21" x14ac:dyDescent="0.25">
      <c r="A149" s="18">
        <v>195400933</v>
      </c>
      <c r="B149" s="18">
        <v>10</v>
      </c>
      <c r="C149" s="18" t="s">
        <v>36</v>
      </c>
      <c r="D149" s="18">
        <v>73947396</v>
      </c>
      <c r="E149" s="7" t="s">
        <v>131</v>
      </c>
      <c r="F149" s="7" t="s">
        <v>132</v>
      </c>
      <c r="G149" s="7" t="s">
        <v>122</v>
      </c>
      <c r="H149" s="18" t="s">
        <v>133</v>
      </c>
      <c r="I149" s="7" t="s">
        <v>166</v>
      </c>
      <c r="J149" s="18">
        <v>2.5</v>
      </c>
      <c r="K149" s="18" t="s">
        <v>42</v>
      </c>
      <c r="L149" s="18" t="s">
        <v>150</v>
      </c>
      <c r="N149" s="18">
        <v>25</v>
      </c>
      <c r="O149" s="18">
        <v>2.5</v>
      </c>
      <c r="P149" s="18">
        <v>1</v>
      </c>
      <c r="Q149" s="18">
        <v>1</v>
      </c>
      <c r="R149" s="18">
        <v>144986509</v>
      </c>
      <c r="S149" s="18">
        <v>2098</v>
      </c>
      <c r="U149">
        <f>MATCH(D149,Отчет!$C:$C,0)</f>
        <v>14</v>
      </c>
    </row>
    <row r="150" spans="1:21" x14ac:dyDescent="0.25">
      <c r="A150" s="18">
        <v>185343750</v>
      </c>
      <c r="B150" s="18">
        <v>10</v>
      </c>
      <c r="C150" s="18" t="s">
        <v>36</v>
      </c>
      <c r="D150" s="18">
        <v>73947267</v>
      </c>
      <c r="E150" s="7" t="s">
        <v>37</v>
      </c>
      <c r="F150" s="7" t="s">
        <v>38</v>
      </c>
      <c r="G150" s="7" t="s">
        <v>39</v>
      </c>
      <c r="H150" s="18" t="s">
        <v>40</v>
      </c>
      <c r="I150" s="7" t="s">
        <v>166</v>
      </c>
      <c r="J150" s="18">
        <v>2.5</v>
      </c>
      <c r="K150" s="18" t="s">
        <v>42</v>
      </c>
      <c r="L150" s="18" t="s">
        <v>150</v>
      </c>
      <c r="N150" s="18">
        <v>25</v>
      </c>
      <c r="O150" s="18">
        <v>2.5</v>
      </c>
      <c r="P150" s="18">
        <v>1</v>
      </c>
      <c r="Q150" s="18">
        <v>1</v>
      </c>
      <c r="R150" s="18">
        <v>144986509</v>
      </c>
      <c r="S150" s="18">
        <v>2098</v>
      </c>
      <c r="U150">
        <f>MATCH(D150,Отчет!$C:$C,0)</f>
        <v>13</v>
      </c>
    </row>
    <row r="151" spans="1:21" x14ac:dyDescent="0.25">
      <c r="A151" s="18">
        <v>185343755</v>
      </c>
      <c r="B151" s="18">
        <v>10</v>
      </c>
      <c r="C151" s="18" t="s">
        <v>54</v>
      </c>
      <c r="D151" s="18">
        <v>92203361</v>
      </c>
      <c r="E151" s="7" t="s">
        <v>101</v>
      </c>
      <c r="F151" s="7" t="s">
        <v>102</v>
      </c>
      <c r="G151" s="7" t="s">
        <v>103</v>
      </c>
      <c r="H151" s="18" t="s">
        <v>104</v>
      </c>
      <c r="I151" s="7" t="s">
        <v>166</v>
      </c>
      <c r="J151" s="18">
        <v>2.5</v>
      </c>
      <c r="K151" s="18" t="s">
        <v>42</v>
      </c>
      <c r="L151" s="18" t="s">
        <v>150</v>
      </c>
      <c r="N151" s="18">
        <v>25</v>
      </c>
      <c r="O151" s="18">
        <v>2.5</v>
      </c>
      <c r="P151" s="18">
        <v>1</v>
      </c>
      <c r="Q151" s="18">
        <v>1</v>
      </c>
      <c r="R151" s="18">
        <v>144986509</v>
      </c>
      <c r="S151" s="18">
        <v>2098</v>
      </c>
      <c r="U151">
        <f>MATCH(D151,Отчет!$C:$C,0)</f>
        <v>20</v>
      </c>
    </row>
    <row r="152" spans="1:21" x14ac:dyDescent="0.25">
      <c r="A152" s="18">
        <v>186304077</v>
      </c>
      <c r="B152" s="18">
        <v>8</v>
      </c>
      <c r="C152" s="18" t="s">
        <v>54</v>
      </c>
      <c r="D152" s="18">
        <v>117153550</v>
      </c>
      <c r="E152" s="7" t="s">
        <v>55</v>
      </c>
      <c r="F152" s="7" t="s">
        <v>56</v>
      </c>
      <c r="G152" s="7" t="s">
        <v>57</v>
      </c>
      <c r="H152" s="18" t="s">
        <v>58</v>
      </c>
      <c r="I152" s="7" t="s">
        <v>167</v>
      </c>
      <c r="J152" s="18">
        <v>2.5</v>
      </c>
      <c r="K152" s="18" t="s">
        <v>42</v>
      </c>
      <c r="L152" s="18" t="s">
        <v>150</v>
      </c>
      <c r="N152" s="18">
        <v>20</v>
      </c>
      <c r="O152" s="18">
        <v>2.5</v>
      </c>
      <c r="P152" s="18">
        <v>1</v>
      </c>
      <c r="Q152" s="18">
        <v>0</v>
      </c>
      <c r="R152" s="18">
        <v>144986509</v>
      </c>
      <c r="S152" s="18">
        <v>2098</v>
      </c>
      <c r="U152">
        <f>MATCH(D152,Отчет!$C:$C,0)</f>
        <v>30</v>
      </c>
    </row>
    <row r="153" spans="1:21" x14ac:dyDescent="0.25">
      <c r="A153" s="18">
        <v>186067702</v>
      </c>
      <c r="B153" s="18">
        <v>8</v>
      </c>
      <c r="C153" s="18" t="s">
        <v>54</v>
      </c>
      <c r="D153" s="18">
        <v>92203361</v>
      </c>
      <c r="E153" s="7" t="s">
        <v>101</v>
      </c>
      <c r="F153" s="7" t="s">
        <v>102</v>
      </c>
      <c r="G153" s="7" t="s">
        <v>103</v>
      </c>
      <c r="H153" s="18" t="s">
        <v>104</v>
      </c>
      <c r="I153" s="7" t="s">
        <v>168</v>
      </c>
      <c r="J153" s="18">
        <v>2.5</v>
      </c>
      <c r="K153" s="18" t="s">
        <v>42</v>
      </c>
      <c r="L153" s="18" t="s">
        <v>150</v>
      </c>
      <c r="N153" s="18">
        <v>20</v>
      </c>
      <c r="O153" s="18">
        <v>2.5</v>
      </c>
      <c r="P153" s="18">
        <v>1</v>
      </c>
      <c r="Q153" s="18">
        <v>1</v>
      </c>
      <c r="R153" s="18">
        <v>144986509</v>
      </c>
      <c r="S153" s="18">
        <v>2098</v>
      </c>
      <c r="U153">
        <f>MATCH(D153,Отчет!$C:$C,0)</f>
        <v>20</v>
      </c>
    </row>
    <row r="154" spans="1:21" x14ac:dyDescent="0.25">
      <c r="A154" s="18">
        <v>186067694</v>
      </c>
      <c r="B154" s="18">
        <v>10</v>
      </c>
      <c r="C154" s="18" t="s">
        <v>36</v>
      </c>
      <c r="D154" s="18">
        <v>73947403</v>
      </c>
      <c r="E154" s="7" t="s">
        <v>44</v>
      </c>
      <c r="F154" s="7" t="s">
        <v>45</v>
      </c>
      <c r="G154" s="7" t="s">
        <v>46</v>
      </c>
      <c r="H154" s="18" t="s">
        <v>47</v>
      </c>
      <c r="I154" s="7" t="s">
        <v>168</v>
      </c>
      <c r="J154" s="18">
        <v>2.5</v>
      </c>
      <c r="K154" s="18" t="s">
        <v>42</v>
      </c>
      <c r="L154" s="18" t="s">
        <v>150</v>
      </c>
      <c r="N154" s="18">
        <v>25</v>
      </c>
      <c r="O154" s="18">
        <v>2.5</v>
      </c>
      <c r="P154" s="18">
        <v>1</v>
      </c>
      <c r="Q154" s="18">
        <v>1</v>
      </c>
      <c r="R154" s="18">
        <v>144986509</v>
      </c>
      <c r="S154" s="18">
        <v>2098</v>
      </c>
      <c r="U154">
        <f>MATCH(D154,Отчет!$C:$C,0)</f>
        <v>23</v>
      </c>
    </row>
    <row r="155" spans="1:21" x14ac:dyDescent="0.25">
      <c r="A155" s="18">
        <v>186067698</v>
      </c>
      <c r="B155" s="18">
        <v>10</v>
      </c>
      <c r="C155" s="18" t="s">
        <v>36</v>
      </c>
      <c r="D155" s="18">
        <v>73947396</v>
      </c>
      <c r="E155" s="7" t="s">
        <v>131</v>
      </c>
      <c r="F155" s="7" t="s">
        <v>132</v>
      </c>
      <c r="G155" s="7" t="s">
        <v>122</v>
      </c>
      <c r="H155" s="18" t="s">
        <v>133</v>
      </c>
      <c r="I155" s="7" t="s">
        <v>168</v>
      </c>
      <c r="J155" s="18">
        <v>2.5</v>
      </c>
      <c r="K155" s="18" t="s">
        <v>42</v>
      </c>
      <c r="L155" s="18" t="s">
        <v>150</v>
      </c>
      <c r="N155" s="18">
        <v>25</v>
      </c>
      <c r="O155" s="18">
        <v>2.5</v>
      </c>
      <c r="P155" s="18">
        <v>1</v>
      </c>
      <c r="Q155" s="18">
        <v>1</v>
      </c>
      <c r="R155" s="18">
        <v>144986509</v>
      </c>
      <c r="S155" s="18">
        <v>2098</v>
      </c>
      <c r="U155">
        <f>MATCH(D155,Отчет!$C:$C,0)</f>
        <v>14</v>
      </c>
    </row>
    <row r="156" spans="1:21" x14ac:dyDescent="0.25">
      <c r="A156" s="18">
        <v>195395223</v>
      </c>
      <c r="B156" s="18">
        <v>10</v>
      </c>
      <c r="C156" s="18" t="s">
        <v>36</v>
      </c>
      <c r="D156" s="18">
        <v>73947396</v>
      </c>
      <c r="E156" s="7" t="s">
        <v>131</v>
      </c>
      <c r="F156" s="7" t="s">
        <v>132</v>
      </c>
      <c r="G156" s="7" t="s">
        <v>122</v>
      </c>
      <c r="H156" s="18" t="s">
        <v>133</v>
      </c>
      <c r="I156" s="7" t="s">
        <v>169</v>
      </c>
      <c r="J156" s="18">
        <v>2.5</v>
      </c>
      <c r="K156" s="18" t="s">
        <v>42</v>
      </c>
      <c r="L156" s="18" t="s">
        <v>150</v>
      </c>
      <c r="N156" s="18">
        <v>25</v>
      </c>
      <c r="O156" s="18">
        <v>2.5</v>
      </c>
      <c r="P156" s="18">
        <v>1</v>
      </c>
      <c r="Q156" s="18">
        <v>1</v>
      </c>
      <c r="R156" s="18">
        <v>144986509</v>
      </c>
      <c r="S156" s="18">
        <v>2098</v>
      </c>
      <c r="U156">
        <f>MATCH(D156,Отчет!$C:$C,0)</f>
        <v>14</v>
      </c>
    </row>
    <row r="157" spans="1:21" x14ac:dyDescent="0.25">
      <c r="A157" s="18">
        <v>185515338</v>
      </c>
      <c r="B157" s="18">
        <v>6</v>
      </c>
      <c r="C157" s="18" t="s">
        <v>36</v>
      </c>
      <c r="D157" s="18">
        <v>73947232</v>
      </c>
      <c r="E157" s="7" t="s">
        <v>120</v>
      </c>
      <c r="F157" s="7" t="s">
        <v>121</v>
      </c>
      <c r="G157" s="7" t="s">
        <v>122</v>
      </c>
      <c r="H157" s="18" t="s">
        <v>123</v>
      </c>
      <c r="I157" s="7" t="s">
        <v>169</v>
      </c>
      <c r="J157" s="18">
        <v>2.5</v>
      </c>
      <c r="K157" s="18" t="s">
        <v>42</v>
      </c>
      <c r="L157" s="18" t="s">
        <v>150</v>
      </c>
      <c r="N157" s="18">
        <v>15</v>
      </c>
      <c r="O157" s="18">
        <v>2.5</v>
      </c>
      <c r="P157" s="18">
        <v>1</v>
      </c>
      <c r="Q157" s="18">
        <v>1</v>
      </c>
      <c r="R157" s="18">
        <v>144986509</v>
      </c>
      <c r="S157" s="18">
        <v>2098</v>
      </c>
      <c r="U157">
        <f>MATCH(D157,Отчет!$C:$C,0)</f>
        <v>27</v>
      </c>
    </row>
    <row r="158" spans="1:21" x14ac:dyDescent="0.25">
      <c r="A158" s="18">
        <v>186068930</v>
      </c>
      <c r="B158" s="18">
        <v>10</v>
      </c>
      <c r="C158" s="18" t="s">
        <v>36</v>
      </c>
      <c r="D158" s="18">
        <v>73947253</v>
      </c>
      <c r="E158" s="7" t="s">
        <v>124</v>
      </c>
      <c r="F158" s="7" t="s">
        <v>125</v>
      </c>
      <c r="G158" s="7" t="s">
        <v>126</v>
      </c>
      <c r="H158" s="18" t="s">
        <v>127</v>
      </c>
      <c r="I158" s="7" t="s">
        <v>170</v>
      </c>
      <c r="J158" s="18">
        <v>2.5</v>
      </c>
      <c r="K158" s="18" t="s">
        <v>42</v>
      </c>
      <c r="L158" s="18" t="s">
        <v>150</v>
      </c>
      <c r="N158" s="18">
        <v>25</v>
      </c>
      <c r="O158" s="18">
        <v>2.5</v>
      </c>
      <c r="P158" s="18">
        <v>1</v>
      </c>
      <c r="Q158" s="18">
        <v>1</v>
      </c>
      <c r="R158" s="18">
        <v>144986509</v>
      </c>
      <c r="S158" s="18">
        <v>2098</v>
      </c>
      <c r="U158">
        <f>MATCH(D158,Отчет!$C:$C,0)</f>
        <v>12</v>
      </c>
    </row>
    <row r="159" spans="1:21" x14ac:dyDescent="0.25">
      <c r="A159" s="18">
        <v>186068926</v>
      </c>
      <c r="B159" s="18">
        <v>10</v>
      </c>
      <c r="C159" s="18" t="s">
        <v>36</v>
      </c>
      <c r="D159" s="18">
        <v>115616491</v>
      </c>
      <c r="E159" s="7" t="s">
        <v>49</v>
      </c>
      <c r="F159" s="7" t="s">
        <v>50</v>
      </c>
      <c r="G159" s="7" t="s">
        <v>51</v>
      </c>
      <c r="H159" s="18" t="s">
        <v>52</v>
      </c>
      <c r="I159" s="7" t="s">
        <v>170</v>
      </c>
      <c r="J159" s="18">
        <v>2.5</v>
      </c>
      <c r="K159" s="18" t="s">
        <v>42</v>
      </c>
      <c r="L159" s="18" t="s">
        <v>150</v>
      </c>
      <c r="N159" s="18">
        <v>25</v>
      </c>
      <c r="O159" s="18">
        <v>2.5</v>
      </c>
      <c r="P159" s="18">
        <v>1</v>
      </c>
      <c r="Q159" s="18">
        <v>1</v>
      </c>
      <c r="R159" s="18">
        <v>144986509</v>
      </c>
      <c r="S159" s="18">
        <v>2098</v>
      </c>
      <c r="U159">
        <f>MATCH(D159,Отчет!$C:$C,0)</f>
        <v>15</v>
      </c>
    </row>
    <row r="160" spans="1:21" x14ac:dyDescent="0.25">
      <c r="A160" s="18">
        <v>186068917</v>
      </c>
      <c r="B160" s="18">
        <v>10</v>
      </c>
      <c r="C160" s="18" t="s">
        <v>36</v>
      </c>
      <c r="D160" s="18">
        <v>76334797</v>
      </c>
      <c r="E160" s="7" t="s">
        <v>128</v>
      </c>
      <c r="F160" s="7" t="s">
        <v>129</v>
      </c>
      <c r="G160" s="7" t="s">
        <v>65</v>
      </c>
      <c r="H160" s="18" t="s">
        <v>130</v>
      </c>
      <c r="I160" s="7" t="s">
        <v>170</v>
      </c>
      <c r="J160" s="18">
        <v>2.5</v>
      </c>
      <c r="K160" s="18" t="s">
        <v>42</v>
      </c>
      <c r="L160" s="18" t="s">
        <v>150</v>
      </c>
      <c r="N160" s="18">
        <v>25</v>
      </c>
      <c r="O160" s="18">
        <v>2.5</v>
      </c>
      <c r="P160" s="18">
        <v>1</v>
      </c>
      <c r="Q160" s="18">
        <v>1</v>
      </c>
      <c r="R160" s="18">
        <v>144986509</v>
      </c>
      <c r="S160" s="18">
        <v>2098</v>
      </c>
      <c r="U160">
        <f>MATCH(D160,Отчет!$C:$C,0)</f>
        <v>18</v>
      </c>
    </row>
    <row r="161" spans="1:21" x14ac:dyDescent="0.25">
      <c r="A161" s="18">
        <v>186068922</v>
      </c>
      <c r="B161" s="18">
        <v>10</v>
      </c>
      <c r="C161" s="18" t="s">
        <v>36</v>
      </c>
      <c r="D161" s="18">
        <v>73947326</v>
      </c>
      <c r="E161" s="7" t="s">
        <v>97</v>
      </c>
      <c r="F161" s="7" t="s">
        <v>98</v>
      </c>
      <c r="G161" s="7" t="s">
        <v>57</v>
      </c>
      <c r="H161" s="18" t="s">
        <v>99</v>
      </c>
      <c r="I161" s="7" t="s">
        <v>170</v>
      </c>
      <c r="J161" s="18">
        <v>2.5</v>
      </c>
      <c r="K161" s="18" t="s">
        <v>42</v>
      </c>
      <c r="L161" s="18" t="s">
        <v>150</v>
      </c>
      <c r="N161" s="18">
        <v>25</v>
      </c>
      <c r="O161" s="18">
        <v>2.5</v>
      </c>
      <c r="P161" s="18">
        <v>1</v>
      </c>
      <c r="Q161" s="18">
        <v>1</v>
      </c>
      <c r="R161" s="18">
        <v>144986509</v>
      </c>
      <c r="S161" s="18">
        <v>2098</v>
      </c>
      <c r="U161">
        <f>MATCH(D161,Отчет!$C:$C,0)</f>
        <v>28</v>
      </c>
    </row>
    <row r="162" spans="1:21" x14ac:dyDescent="0.25">
      <c r="A162" s="18">
        <v>186056700</v>
      </c>
      <c r="B162" s="18">
        <v>10</v>
      </c>
      <c r="C162" s="18" t="s">
        <v>36</v>
      </c>
      <c r="D162" s="18">
        <v>73947253</v>
      </c>
      <c r="E162" s="7" t="s">
        <v>124</v>
      </c>
      <c r="F162" s="7" t="s">
        <v>125</v>
      </c>
      <c r="G162" s="7" t="s">
        <v>126</v>
      </c>
      <c r="H162" s="18" t="s">
        <v>127</v>
      </c>
      <c r="I162" s="7" t="s">
        <v>171</v>
      </c>
      <c r="J162" s="18">
        <v>2.5</v>
      </c>
      <c r="K162" s="18" t="s">
        <v>42</v>
      </c>
      <c r="L162" s="18" t="s">
        <v>150</v>
      </c>
      <c r="N162" s="18">
        <v>25</v>
      </c>
      <c r="O162" s="18">
        <v>2.5</v>
      </c>
      <c r="P162" s="18">
        <v>1</v>
      </c>
      <c r="Q162" s="18">
        <v>1</v>
      </c>
      <c r="R162" s="18">
        <v>144986509</v>
      </c>
      <c r="S162" s="18">
        <v>2098</v>
      </c>
      <c r="U162">
        <f>MATCH(D162,Отчет!$C:$C,0)</f>
        <v>12</v>
      </c>
    </row>
    <row r="163" spans="1:21" x14ac:dyDescent="0.25">
      <c r="A163" s="18">
        <v>186790757</v>
      </c>
      <c r="B163" s="18">
        <v>4</v>
      </c>
      <c r="C163" s="18" t="s">
        <v>54</v>
      </c>
      <c r="D163" s="18">
        <v>73947382</v>
      </c>
      <c r="E163" s="7" t="s">
        <v>109</v>
      </c>
      <c r="F163" s="7" t="s">
        <v>110</v>
      </c>
      <c r="G163" s="7" t="s">
        <v>111</v>
      </c>
      <c r="H163" s="18" t="s">
        <v>112</v>
      </c>
      <c r="I163" s="7" t="s">
        <v>172</v>
      </c>
      <c r="J163" s="18">
        <v>2.5</v>
      </c>
      <c r="K163" s="18" t="s">
        <v>42</v>
      </c>
      <c r="L163" s="18" t="s">
        <v>150</v>
      </c>
      <c r="N163" s="18">
        <v>10</v>
      </c>
      <c r="O163" s="18">
        <v>2.5</v>
      </c>
      <c r="P163" s="18">
        <v>1</v>
      </c>
      <c r="Q163" s="18">
        <v>1</v>
      </c>
      <c r="R163" s="18">
        <v>144986509</v>
      </c>
      <c r="S163" s="18">
        <v>2098</v>
      </c>
      <c r="U163">
        <f>MATCH(D163,Отчет!$C:$C,0)</f>
        <v>32</v>
      </c>
    </row>
    <row r="164" spans="1:21" x14ac:dyDescent="0.25">
      <c r="A164" s="18">
        <v>186397947</v>
      </c>
      <c r="B164" s="18">
        <v>10</v>
      </c>
      <c r="C164" s="18" t="s">
        <v>36</v>
      </c>
      <c r="D164" s="18">
        <v>76334797</v>
      </c>
      <c r="E164" s="7" t="s">
        <v>128</v>
      </c>
      <c r="F164" s="7" t="s">
        <v>129</v>
      </c>
      <c r="G164" s="7" t="s">
        <v>65</v>
      </c>
      <c r="H164" s="18" t="s">
        <v>130</v>
      </c>
      <c r="I164" s="7" t="s">
        <v>173</v>
      </c>
      <c r="J164" s="18">
        <v>2.5</v>
      </c>
      <c r="K164" s="18" t="s">
        <v>42</v>
      </c>
      <c r="L164" s="18" t="s">
        <v>150</v>
      </c>
      <c r="N164" s="18">
        <v>25</v>
      </c>
      <c r="O164" s="18">
        <v>2.5</v>
      </c>
      <c r="P164" s="18">
        <v>1</v>
      </c>
      <c r="Q164" s="18">
        <v>1</v>
      </c>
      <c r="R164" s="18">
        <v>144986509</v>
      </c>
      <c r="S164" s="18">
        <v>2098</v>
      </c>
      <c r="U164">
        <f>MATCH(D164,Отчет!$C:$C,0)</f>
        <v>18</v>
      </c>
    </row>
    <row r="165" spans="1:21" x14ac:dyDescent="0.25">
      <c r="A165" s="18">
        <v>185351746</v>
      </c>
      <c r="B165" s="18">
        <v>10</v>
      </c>
      <c r="C165" s="18" t="s">
        <v>36</v>
      </c>
      <c r="D165" s="18">
        <v>115616491</v>
      </c>
      <c r="E165" s="7" t="s">
        <v>49</v>
      </c>
      <c r="F165" s="7" t="s">
        <v>50</v>
      </c>
      <c r="G165" s="7" t="s">
        <v>51</v>
      </c>
      <c r="H165" s="18" t="s">
        <v>52</v>
      </c>
      <c r="I165" s="7" t="s">
        <v>174</v>
      </c>
      <c r="J165" s="18">
        <v>2.5</v>
      </c>
      <c r="K165" s="18" t="s">
        <v>42</v>
      </c>
      <c r="L165" s="18" t="s">
        <v>150</v>
      </c>
      <c r="N165" s="18">
        <v>25</v>
      </c>
      <c r="O165" s="18">
        <v>2.5</v>
      </c>
      <c r="P165" s="18">
        <v>1</v>
      </c>
      <c r="Q165" s="18">
        <v>1</v>
      </c>
      <c r="R165" s="18">
        <v>144986509</v>
      </c>
      <c r="S165" s="18">
        <v>2098</v>
      </c>
      <c r="U165">
        <f>MATCH(D165,Отчет!$C:$C,0)</f>
        <v>15</v>
      </c>
    </row>
    <row r="166" spans="1:21" x14ac:dyDescent="0.25">
      <c r="A166" s="18">
        <v>185351756</v>
      </c>
      <c r="B166" s="18">
        <v>6</v>
      </c>
      <c r="C166" s="18" t="s">
        <v>36</v>
      </c>
      <c r="D166" s="18">
        <v>73947326</v>
      </c>
      <c r="E166" s="7" t="s">
        <v>97</v>
      </c>
      <c r="F166" s="7" t="s">
        <v>98</v>
      </c>
      <c r="G166" s="7" t="s">
        <v>57</v>
      </c>
      <c r="H166" s="18" t="s">
        <v>99</v>
      </c>
      <c r="I166" s="7" t="s">
        <v>174</v>
      </c>
      <c r="J166" s="18">
        <v>2.5</v>
      </c>
      <c r="K166" s="18" t="s">
        <v>42</v>
      </c>
      <c r="L166" s="18" t="s">
        <v>150</v>
      </c>
      <c r="N166" s="18">
        <v>15</v>
      </c>
      <c r="O166" s="18">
        <v>2.5</v>
      </c>
      <c r="P166" s="18">
        <v>1</v>
      </c>
      <c r="Q166" s="18">
        <v>1</v>
      </c>
      <c r="R166" s="18">
        <v>144986509</v>
      </c>
      <c r="S166" s="18">
        <v>2098</v>
      </c>
      <c r="U166">
        <f>MATCH(D166,Отчет!$C:$C,0)</f>
        <v>28</v>
      </c>
    </row>
    <row r="167" spans="1:21" x14ac:dyDescent="0.25">
      <c r="A167" s="18">
        <v>185351761</v>
      </c>
      <c r="B167" s="18">
        <v>9</v>
      </c>
      <c r="C167" s="18" t="s">
        <v>36</v>
      </c>
      <c r="D167" s="18">
        <v>73947232</v>
      </c>
      <c r="E167" s="7" t="s">
        <v>120</v>
      </c>
      <c r="F167" s="7" t="s">
        <v>121</v>
      </c>
      <c r="G167" s="7" t="s">
        <v>122</v>
      </c>
      <c r="H167" s="18" t="s">
        <v>123</v>
      </c>
      <c r="I167" s="7" t="s">
        <v>174</v>
      </c>
      <c r="J167" s="18">
        <v>2.5</v>
      </c>
      <c r="K167" s="18" t="s">
        <v>42</v>
      </c>
      <c r="L167" s="18" t="s">
        <v>150</v>
      </c>
      <c r="N167" s="18">
        <v>22.5</v>
      </c>
      <c r="O167" s="18">
        <v>2.5</v>
      </c>
      <c r="P167" s="18">
        <v>1</v>
      </c>
      <c r="Q167" s="18">
        <v>1</v>
      </c>
      <c r="R167" s="18">
        <v>144986509</v>
      </c>
      <c r="S167" s="18">
        <v>2098</v>
      </c>
      <c r="U167">
        <f>MATCH(D167,Отчет!$C:$C,0)</f>
        <v>27</v>
      </c>
    </row>
    <row r="168" spans="1:21" x14ac:dyDescent="0.25">
      <c r="A168" s="18">
        <v>185351771</v>
      </c>
      <c r="B168" s="18">
        <v>10</v>
      </c>
      <c r="C168" s="18" t="s">
        <v>36</v>
      </c>
      <c r="D168" s="18">
        <v>73947267</v>
      </c>
      <c r="E168" s="7" t="s">
        <v>37</v>
      </c>
      <c r="F168" s="7" t="s">
        <v>38</v>
      </c>
      <c r="G168" s="7" t="s">
        <v>39</v>
      </c>
      <c r="H168" s="18" t="s">
        <v>40</v>
      </c>
      <c r="I168" s="7" t="s">
        <v>174</v>
      </c>
      <c r="J168" s="18">
        <v>2.5</v>
      </c>
      <c r="K168" s="18" t="s">
        <v>42</v>
      </c>
      <c r="L168" s="18" t="s">
        <v>150</v>
      </c>
      <c r="N168" s="18">
        <v>25</v>
      </c>
      <c r="O168" s="18">
        <v>2.5</v>
      </c>
      <c r="P168" s="18">
        <v>1</v>
      </c>
      <c r="Q168" s="18">
        <v>1</v>
      </c>
      <c r="R168" s="18">
        <v>144986509</v>
      </c>
      <c r="S168" s="18">
        <v>2098</v>
      </c>
      <c r="U168">
        <f>MATCH(D168,Отчет!$C:$C,0)</f>
        <v>13</v>
      </c>
    </row>
    <row r="169" spans="1:21" x14ac:dyDescent="0.25">
      <c r="A169" s="18">
        <v>163206635</v>
      </c>
      <c r="B169" s="18">
        <v>7</v>
      </c>
      <c r="C169" s="18" t="s">
        <v>54</v>
      </c>
      <c r="D169" s="18">
        <v>74122463</v>
      </c>
      <c r="E169" s="7" t="s">
        <v>76</v>
      </c>
      <c r="F169" s="7" t="s">
        <v>77</v>
      </c>
      <c r="G169" s="7" t="s">
        <v>78</v>
      </c>
      <c r="H169" s="18" t="s">
        <v>79</v>
      </c>
      <c r="I169" s="7" t="s">
        <v>175</v>
      </c>
      <c r="J169" s="18">
        <v>2.5</v>
      </c>
      <c r="K169" s="18" t="s">
        <v>42</v>
      </c>
      <c r="L169" s="18" t="s">
        <v>150</v>
      </c>
      <c r="N169" s="18">
        <v>17.5</v>
      </c>
      <c r="O169" s="18">
        <v>2.5</v>
      </c>
      <c r="P169" s="18">
        <v>1</v>
      </c>
      <c r="Q169" s="18">
        <v>0</v>
      </c>
      <c r="R169" s="18">
        <v>144986509</v>
      </c>
      <c r="S169" s="18">
        <v>2098</v>
      </c>
      <c r="U169">
        <f>MATCH(D169,Отчет!$C:$C,0)</f>
        <v>29</v>
      </c>
    </row>
    <row r="170" spans="1:21" x14ac:dyDescent="0.25">
      <c r="A170" s="18">
        <v>163206631</v>
      </c>
      <c r="B170" s="18">
        <v>9</v>
      </c>
      <c r="C170" s="18" t="s">
        <v>36</v>
      </c>
      <c r="D170" s="18">
        <v>73947396</v>
      </c>
      <c r="E170" s="7" t="s">
        <v>131</v>
      </c>
      <c r="F170" s="7" t="s">
        <v>132</v>
      </c>
      <c r="G170" s="7" t="s">
        <v>122</v>
      </c>
      <c r="H170" s="18" t="s">
        <v>133</v>
      </c>
      <c r="I170" s="7" t="s">
        <v>175</v>
      </c>
      <c r="J170" s="18">
        <v>2.5</v>
      </c>
      <c r="K170" s="18" t="s">
        <v>42</v>
      </c>
      <c r="L170" s="18" t="s">
        <v>150</v>
      </c>
      <c r="N170" s="18">
        <v>22.5</v>
      </c>
      <c r="O170" s="18">
        <v>2.5</v>
      </c>
      <c r="P170" s="18">
        <v>1</v>
      </c>
      <c r="Q170" s="18">
        <v>1</v>
      </c>
      <c r="R170" s="18">
        <v>144986509</v>
      </c>
      <c r="S170" s="18">
        <v>2098</v>
      </c>
      <c r="U170">
        <f>MATCH(D170,Отчет!$C:$C,0)</f>
        <v>14</v>
      </c>
    </row>
    <row r="171" spans="1:21" x14ac:dyDescent="0.25">
      <c r="A171" s="18">
        <v>186127708</v>
      </c>
      <c r="B171" s="18">
        <v>8</v>
      </c>
      <c r="C171" s="18" t="s">
        <v>36</v>
      </c>
      <c r="D171" s="18">
        <v>73947232</v>
      </c>
      <c r="E171" s="7" t="s">
        <v>120</v>
      </c>
      <c r="F171" s="7" t="s">
        <v>121</v>
      </c>
      <c r="G171" s="7" t="s">
        <v>122</v>
      </c>
      <c r="H171" s="18" t="s">
        <v>123</v>
      </c>
      <c r="I171" s="7" t="s">
        <v>176</v>
      </c>
      <c r="J171" s="18">
        <v>2.5</v>
      </c>
      <c r="K171" s="18" t="s">
        <v>42</v>
      </c>
      <c r="L171" s="18" t="s">
        <v>150</v>
      </c>
      <c r="N171" s="18">
        <v>20</v>
      </c>
      <c r="O171" s="18">
        <v>2.5</v>
      </c>
      <c r="P171" s="18">
        <v>1</v>
      </c>
      <c r="Q171" s="18">
        <v>1</v>
      </c>
      <c r="R171" s="18">
        <v>144986509</v>
      </c>
      <c r="S171" s="18">
        <v>2098</v>
      </c>
      <c r="U171">
        <f>MATCH(D171,Отчет!$C:$C,0)</f>
        <v>27</v>
      </c>
    </row>
    <row r="172" spans="1:21" x14ac:dyDescent="0.25">
      <c r="A172" s="18">
        <v>186127703</v>
      </c>
      <c r="B172" s="18">
        <v>10</v>
      </c>
      <c r="C172" s="18" t="s">
        <v>36</v>
      </c>
      <c r="D172" s="18">
        <v>76504746</v>
      </c>
      <c r="E172" s="7" t="s">
        <v>105</v>
      </c>
      <c r="F172" s="7" t="s">
        <v>106</v>
      </c>
      <c r="G172" s="7" t="s">
        <v>107</v>
      </c>
      <c r="H172" s="18" t="s">
        <v>108</v>
      </c>
      <c r="I172" s="7" t="s">
        <v>176</v>
      </c>
      <c r="J172" s="18">
        <v>2.5</v>
      </c>
      <c r="K172" s="18" t="s">
        <v>42</v>
      </c>
      <c r="L172" s="18" t="s">
        <v>150</v>
      </c>
      <c r="N172" s="18">
        <v>25</v>
      </c>
      <c r="O172" s="18">
        <v>2.5</v>
      </c>
      <c r="P172" s="18">
        <v>1</v>
      </c>
      <c r="Q172" s="18">
        <v>1</v>
      </c>
      <c r="R172" s="18">
        <v>144986509</v>
      </c>
      <c r="S172" s="18">
        <v>2098</v>
      </c>
      <c r="U172">
        <f>MATCH(D172,Отчет!$C:$C,0)</f>
        <v>33</v>
      </c>
    </row>
    <row r="173" spans="1:21" x14ac:dyDescent="0.25">
      <c r="A173" s="18">
        <v>185518021</v>
      </c>
      <c r="B173" s="18">
        <v>8</v>
      </c>
      <c r="C173" s="18" t="s">
        <v>36</v>
      </c>
      <c r="D173" s="18">
        <v>73947347</v>
      </c>
      <c r="E173" s="7" t="s">
        <v>113</v>
      </c>
      <c r="F173" s="7" t="s">
        <v>114</v>
      </c>
      <c r="G173" s="7" t="s">
        <v>57</v>
      </c>
      <c r="H173" s="18" t="s">
        <v>115</v>
      </c>
      <c r="I173" s="7" t="s">
        <v>177</v>
      </c>
      <c r="J173" s="18">
        <v>2.5</v>
      </c>
      <c r="K173" s="18" t="s">
        <v>42</v>
      </c>
      <c r="L173" s="18" t="s">
        <v>150</v>
      </c>
      <c r="N173" s="18">
        <v>20</v>
      </c>
      <c r="O173" s="18">
        <v>2.5</v>
      </c>
      <c r="P173" s="18">
        <v>1</v>
      </c>
      <c r="Q173" s="18">
        <v>1</v>
      </c>
      <c r="R173" s="18">
        <v>144986509</v>
      </c>
      <c r="S173" s="18">
        <v>2098</v>
      </c>
      <c r="U173">
        <f>MATCH(D173,Отчет!$C:$C,0)</f>
        <v>22</v>
      </c>
    </row>
    <row r="174" spans="1:21" x14ac:dyDescent="0.25">
      <c r="A174" s="18">
        <v>185518017</v>
      </c>
      <c r="B174" s="18">
        <v>9</v>
      </c>
      <c r="C174" s="18" t="s">
        <v>36</v>
      </c>
      <c r="D174" s="18">
        <v>73947361</v>
      </c>
      <c r="E174" s="7" t="s">
        <v>116</v>
      </c>
      <c r="F174" s="7" t="s">
        <v>117</v>
      </c>
      <c r="G174" s="7" t="s">
        <v>118</v>
      </c>
      <c r="H174" s="18" t="s">
        <v>119</v>
      </c>
      <c r="I174" s="7" t="s">
        <v>177</v>
      </c>
      <c r="J174" s="18">
        <v>2.5</v>
      </c>
      <c r="K174" s="18" t="s">
        <v>42</v>
      </c>
      <c r="L174" s="18" t="s">
        <v>150</v>
      </c>
      <c r="N174" s="18">
        <v>22.5</v>
      </c>
      <c r="O174" s="18">
        <v>2.5</v>
      </c>
      <c r="P174" s="18">
        <v>1</v>
      </c>
      <c r="Q174" s="18">
        <v>1</v>
      </c>
      <c r="R174" s="18">
        <v>144986509</v>
      </c>
      <c r="S174" s="18">
        <v>2098</v>
      </c>
      <c r="U174">
        <f>MATCH(D174,Отчет!$C:$C,0)</f>
        <v>21</v>
      </c>
    </row>
    <row r="175" spans="1:21" x14ac:dyDescent="0.25">
      <c r="A175" s="18">
        <v>186252677</v>
      </c>
      <c r="B175" s="18">
        <v>10</v>
      </c>
      <c r="C175" s="18" t="s">
        <v>54</v>
      </c>
      <c r="D175" s="18">
        <v>92203361</v>
      </c>
      <c r="E175" s="7" t="s">
        <v>101</v>
      </c>
      <c r="F175" s="7" t="s">
        <v>102</v>
      </c>
      <c r="G175" s="7" t="s">
        <v>103</v>
      </c>
      <c r="H175" s="18" t="s">
        <v>104</v>
      </c>
      <c r="I175" s="7" t="s">
        <v>178</v>
      </c>
      <c r="J175" s="18">
        <v>2.5</v>
      </c>
      <c r="K175" s="18" t="s">
        <v>42</v>
      </c>
      <c r="L175" s="18" t="s">
        <v>150</v>
      </c>
      <c r="N175" s="18">
        <v>25</v>
      </c>
      <c r="O175" s="18">
        <v>2.5</v>
      </c>
      <c r="P175" s="18">
        <v>1</v>
      </c>
      <c r="Q175" s="18">
        <v>1</v>
      </c>
      <c r="R175" s="18">
        <v>144986509</v>
      </c>
      <c r="S175" s="18">
        <v>2098</v>
      </c>
      <c r="U175">
        <f>MATCH(D175,Отчет!$C:$C,0)</f>
        <v>20</v>
      </c>
    </row>
    <row r="176" spans="1:21" x14ac:dyDescent="0.25">
      <c r="A176" s="18">
        <v>140000347</v>
      </c>
      <c r="B176" s="18">
        <v>10</v>
      </c>
      <c r="C176" s="18" t="s">
        <v>36</v>
      </c>
      <c r="D176" s="18">
        <v>73947396</v>
      </c>
      <c r="E176" s="7" t="s">
        <v>131</v>
      </c>
      <c r="F176" s="7" t="s">
        <v>132</v>
      </c>
      <c r="G176" s="7" t="s">
        <v>122</v>
      </c>
      <c r="H176" s="18" t="s">
        <v>133</v>
      </c>
      <c r="I176" s="7" t="s">
        <v>100</v>
      </c>
      <c r="J176" s="18">
        <v>1.25</v>
      </c>
      <c r="K176" s="18" t="s">
        <v>42</v>
      </c>
      <c r="L176" s="18" t="s">
        <v>150</v>
      </c>
      <c r="N176" s="18">
        <v>12.5</v>
      </c>
      <c r="O176" s="18">
        <v>1.25</v>
      </c>
      <c r="P176" s="18">
        <v>1</v>
      </c>
      <c r="Q176" s="18">
        <v>1</v>
      </c>
      <c r="R176" s="18">
        <v>122328979</v>
      </c>
      <c r="S176" s="18">
        <v>2098</v>
      </c>
      <c r="U176">
        <f>MATCH(D176,Отчет!$C:$C,0)</f>
        <v>14</v>
      </c>
    </row>
    <row r="177" spans="1:21" x14ac:dyDescent="0.25">
      <c r="A177" s="18">
        <v>140089806</v>
      </c>
      <c r="B177" s="18">
        <v>9</v>
      </c>
      <c r="C177" s="18" t="s">
        <v>36</v>
      </c>
      <c r="D177" s="18">
        <v>73947340</v>
      </c>
      <c r="E177" s="7" t="s">
        <v>68</v>
      </c>
      <c r="F177" s="7" t="s">
        <v>69</v>
      </c>
      <c r="G177" s="7" t="s">
        <v>70</v>
      </c>
      <c r="H177" s="18" t="s">
        <v>71</v>
      </c>
      <c r="I177" s="7" t="s">
        <v>100</v>
      </c>
      <c r="J177" s="18">
        <v>1.25</v>
      </c>
      <c r="K177" s="18" t="s">
        <v>42</v>
      </c>
      <c r="L177" s="18" t="s">
        <v>150</v>
      </c>
      <c r="N177" s="18">
        <v>11.25</v>
      </c>
      <c r="O177" s="18">
        <v>1.25</v>
      </c>
      <c r="P177" s="18">
        <v>1</v>
      </c>
      <c r="Q177" s="18">
        <v>1</v>
      </c>
      <c r="R177" s="18">
        <v>122328979</v>
      </c>
      <c r="S177" s="18">
        <v>2098</v>
      </c>
      <c r="U177">
        <f>MATCH(D177,Отчет!$C:$C,0)</f>
        <v>26</v>
      </c>
    </row>
    <row r="178" spans="1:21" x14ac:dyDescent="0.25">
      <c r="A178" s="18">
        <v>139472267</v>
      </c>
      <c r="B178" s="18">
        <v>10</v>
      </c>
      <c r="C178" s="18" t="s">
        <v>36</v>
      </c>
      <c r="D178" s="18">
        <v>73947246</v>
      </c>
      <c r="E178" s="7" t="s">
        <v>63</v>
      </c>
      <c r="F178" s="7" t="s">
        <v>64</v>
      </c>
      <c r="G178" s="7" t="s">
        <v>65</v>
      </c>
      <c r="H178" s="18" t="s">
        <v>66</v>
      </c>
      <c r="I178" s="7" t="s">
        <v>100</v>
      </c>
      <c r="J178" s="18">
        <v>1.25</v>
      </c>
      <c r="K178" s="18" t="s">
        <v>42</v>
      </c>
      <c r="L178" s="18" t="s">
        <v>150</v>
      </c>
      <c r="N178" s="18">
        <v>12.5</v>
      </c>
      <c r="O178" s="18">
        <v>1.25</v>
      </c>
      <c r="P178" s="18">
        <v>1</v>
      </c>
      <c r="Q178" s="18">
        <v>1</v>
      </c>
      <c r="R178" s="18">
        <v>122328979</v>
      </c>
      <c r="S178" s="18">
        <v>2098</v>
      </c>
      <c r="U178">
        <f>MATCH(D178,Отчет!$C:$C,0)</f>
        <v>16</v>
      </c>
    </row>
    <row r="179" spans="1:21" x14ac:dyDescent="0.25">
      <c r="A179" s="18">
        <v>139984150</v>
      </c>
      <c r="B179" s="18">
        <v>10</v>
      </c>
      <c r="C179" s="18" t="s">
        <v>36</v>
      </c>
      <c r="D179" s="18">
        <v>73947267</v>
      </c>
      <c r="E179" s="7" t="s">
        <v>37</v>
      </c>
      <c r="F179" s="7" t="s">
        <v>38</v>
      </c>
      <c r="G179" s="7" t="s">
        <v>39</v>
      </c>
      <c r="H179" s="18" t="s">
        <v>40</v>
      </c>
      <c r="I179" s="7" t="s">
        <v>100</v>
      </c>
      <c r="J179" s="18">
        <v>1.25</v>
      </c>
      <c r="K179" s="18" t="s">
        <v>42</v>
      </c>
      <c r="L179" s="18" t="s">
        <v>150</v>
      </c>
      <c r="N179" s="18">
        <v>12.5</v>
      </c>
      <c r="O179" s="18">
        <v>1.25</v>
      </c>
      <c r="P179" s="18">
        <v>1</v>
      </c>
      <c r="Q179" s="18">
        <v>1</v>
      </c>
      <c r="R179" s="18">
        <v>122328979</v>
      </c>
      <c r="S179" s="18">
        <v>2098</v>
      </c>
      <c r="U179">
        <f>MATCH(D179,Отчет!$C:$C,0)</f>
        <v>13</v>
      </c>
    </row>
    <row r="180" spans="1:21" x14ac:dyDescent="0.25">
      <c r="A180" s="18">
        <v>139806649</v>
      </c>
      <c r="B180" s="18">
        <v>10</v>
      </c>
      <c r="C180" s="18" t="s">
        <v>36</v>
      </c>
      <c r="D180" s="18">
        <v>119596014</v>
      </c>
      <c r="E180" s="7" t="s">
        <v>60</v>
      </c>
      <c r="F180" s="7" t="s">
        <v>61</v>
      </c>
      <c r="G180" s="7" t="s">
        <v>62</v>
      </c>
      <c r="H180" s="18">
        <v>2202221820</v>
      </c>
      <c r="I180" s="7" t="s">
        <v>100</v>
      </c>
      <c r="J180" s="18">
        <v>1.25</v>
      </c>
      <c r="K180" s="18" t="s">
        <v>42</v>
      </c>
      <c r="L180" s="18" t="s">
        <v>150</v>
      </c>
      <c r="N180" s="18">
        <v>12.5</v>
      </c>
      <c r="O180" s="18">
        <v>1.25</v>
      </c>
      <c r="P180" s="18">
        <v>1</v>
      </c>
      <c r="Q180" s="18">
        <v>1</v>
      </c>
      <c r="R180" s="18">
        <v>122328979</v>
      </c>
      <c r="S180" s="18">
        <v>2098</v>
      </c>
      <c r="U180">
        <f>MATCH(D180,Отчет!$C:$C,0)</f>
        <v>25</v>
      </c>
    </row>
    <row r="181" spans="1:21" x14ac:dyDescent="0.25">
      <c r="A181" s="18">
        <v>139998089</v>
      </c>
      <c r="B181" s="18">
        <v>10</v>
      </c>
      <c r="C181" s="18" t="s">
        <v>36</v>
      </c>
      <c r="D181" s="18">
        <v>76334797</v>
      </c>
      <c r="E181" s="7" t="s">
        <v>128</v>
      </c>
      <c r="F181" s="7" t="s">
        <v>129</v>
      </c>
      <c r="G181" s="7" t="s">
        <v>65</v>
      </c>
      <c r="H181" s="18" t="s">
        <v>130</v>
      </c>
      <c r="I181" s="7" t="s">
        <v>100</v>
      </c>
      <c r="J181" s="18">
        <v>1.25</v>
      </c>
      <c r="K181" s="18" t="s">
        <v>42</v>
      </c>
      <c r="L181" s="18" t="s">
        <v>150</v>
      </c>
      <c r="N181" s="18">
        <v>12.5</v>
      </c>
      <c r="O181" s="18">
        <v>1.25</v>
      </c>
      <c r="P181" s="18">
        <v>1</v>
      </c>
      <c r="Q181" s="18">
        <v>1</v>
      </c>
      <c r="R181" s="18">
        <v>122328979</v>
      </c>
      <c r="S181" s="18">
        <v>2098</v>
      </c>
      <c r="U181">
        <f>MATCH(D181,Отчет!$C:$C,0)</f>
        <v>18</v>
      </c>
    </row>
    <row r="182" spans="1:21" x14ac:dyDescent="0.25">
      <c r="A182" s="18">
        <v>139456844</v>
      </c>
      <c r="B182" s="18">
        <v>10</v>
      </c>
      <c r="C182" s="18" t="s">
        <v>36</v>
      </c>
      <c r="D182" s="18">
        <v>76504746</v>
      </c>
      <c r="E182" s="7" t="s">
        <v>105</v>
      </c>
      <c r="F182" s="7" t="s">
        <v>106</v>
      </c>
      <c r="G182" s="7" t="s">
        <v>107</v>
      </c>
      <c r="H182" s="18" t="s">
        <v>108</v>
      </c>
      <c r="I182" s="7" t="s">
        <v>100</v>
      </c>
      <c r="J182" s="18">
        <v>1.25</v>
      </c>
      <c r="K182" s="18" t="s">
        <v>42</v>
      </c>
      <c r="L182" s="18" t="s">
        <v>150</v>
      </c>
      <c r="N182" s="18">
        <v>12.5</v>
      </c>
      <c r="O182" s="18">
        <v>1.25</v>
      </c>
      <c r="P182" s="18">
        <v>1</v>
      </c>
      <c r="Q182" s="18">
        <v>1</v>
      </c>
      <c r="R182" s="18">
        <v>122328979</v>
      </c>
      <c r="S182" s="18">
        <v>2098</v>
      </c>
      <c r="U182">
        <f>MATCH(D182,Отчет!$C:$C,0)</f>
        <v>33</v>
      </c>
    </row>
    <row r="183" spans="1:21" x14ac:dyDescent="0.25">
      <c r="A183" s="18">
        <v>140498608</v>
      </c>
      <c r="B183" s="18">
        <v>9</v>
      </c>
      <c r="C183" s="18" t="s">
        <v>36</v>
      </c>
      <c r="D183" s="18">
        <v>73947361</v>
      </c>
      <c r="E183" s="7" t="s">
        <v>116</v>
      </c>
      <c r="F183" s="7" t="s">
        <v>117</v>
      </c>
      <c r="G183" s="7" t="s">
        <v>118</v>
      </c>
      <c r="H183" s="18" t="s">
        <v>119</v>
      </c>
      <c r="I183" s="7" t="s">
        <v>100</v>
      </c>
      <c r="J183" s="18">
        <v>1.25</v>
      </c>
      <c r="K183" s="18" t="s">
        <v>42</v>
      </c>
      <c r="L183" s="18" t="s">
        <v>150</v>
      </c>
      <c r="N183" s="18">
        <v>11.25</v>
      </c>
      <c r="O183" s="18">
        <v>1.25</v>
      </c>
      <c r="P183" s="18">
        <v>1</v>
      </c>
      <c r="Q183" s="18">
        <v>1</v>
      </c>
      <c r="R183" s="18">
        <v>122328979</v>
      </c>
      <c r="S183" s="18">
        <v>2098</v>
      </c>
      <c r="U183">
        <f>MATCH(D183,Отчет!$C:$C,0)</f>
        <v>21</v>
      </c>
    </row>
    <row r="184" spans="1:21" x14ac:dyDescent="0.25">
      <c r="A184" s="18">
        <v>148308538</v>
      </c>
      <c r="B184" s="18">
        <v>9</v>
      </c>
      <c r="C184" s="18" t="s">
        <v>54</v>
      </c>
      <c r="D184" s="18">
        <v>73947382</v>
      </c>
      <c r="E184" s="7" t="s">
        <v>109</v>
      </c>
      <c r="F184" s="7" t="s">
        <v>110</v>
      </c>
      <c r="G184" s="7" t="s">
        <v>111</v>
      </c>
      <c r="H184" s="18" t="s">
        <v>112</v>
      </c>
      <c r="I184" s="7" t="s">
        <v>100</v>
      </c>
      <c r="J184" s="18">
        <v>1.25</v>
      </c>
      <c r="K184" s="18" t="s">
        <v>42</v>
      </c>
      <c r="L184" s="18" t="s">
        <v>150</v>
      </c>
      <c r="N184" s="18">
        <v>11.25</v>
      </c>
      <c r="O184" s="18">
        <v>1.25</v>
      </c>
      <c r="P184" s="18">
        <v>1</v>
      </c>
      <c r="Q184" s="18">
        <v>1</v>
      </c>
      <c r="R184" s="18">
        <v>122328979</v>
      </c>
      <c r="S184" s="18">
        <v>2098</v>
      </c>
      <c r="U184">
        <f>MATCH(D184,Отчет!$C:$C,0)</f>
        <v>32</v>
      </c>
    </row>
    <row r="185" spans="1:21" x14ac:dyDescent="0.25">
      <c r="A185" s="18">
        <v>140498600</v>
      </c>
      <c r="B185" s="18">
        <v>9</v>
      </c>
      <c r="C185" s="18" t="s">
        <v>36</v>
      </c>
      <c r="D185" s="18">
        <v>73947232</v>
      </c>
      <c r="E185" s="7" t="s">
        <v>120</v>
      </c>
      <c r="F185" s="7" t="s">
        <v>121</v>
      </c>
      <c r="G185" s="7" t="s">
        <v>122</v>
      </c>
      <c r="H185" s="18" t="s">
        <v>123</v>
      </c>
      <c r="I185" s="7" t="s">
        <v>100</v>
      </c>
      <c r="J185" s="18">
        <v>1.25</v>
      </c>
      <c r="K185" s="18" t="s">
        <v>42</v>
      </c>
      <c r="L185" s="18" t="s">
        <v>150</v>
      </c>
      <c r="N185" s="18">
        <v>11.25</v>
      </c>
      <c r="O185" s="18">
        <v>1.25</v>
      </c>
      <c r="P185" s="18">
        <v>1</v>
      </c>
      <c r="Q185" s="18">
        <v>1</v>
      </c>
      <c r="R185" s="18">
        <v>122328979</v>
      </c>
      <c r="S185" s="18">
        <v>2098</v>
      </c>
      <c r="U185">
        <f>MATCH(D185,Отчет!$C:$C,0)</f>
        <v>27</v>
      </c>
    </row>
    <row r="186" spans="1:21" x14ac:dyDescent="0.25">
      <c r="A186" s="18">
        <v>140498616</v>
      </c>
      <c r="B186" s="18">
        <v>9</v>
      </c>
      <c r="C186" s="18" t="s">
        <v>36</v>
      </c>
      <c r="D186" s="18">
        <v>73947347</v>
      </c>
      <c r="E186" s="7" t="s">
        <v>113</v>
      </c>
      <c r="F186" s="7" t="s">
        <v>114</v>
      </c>
      <c r="G186" s="7" t="s">
        <v>57</v>
      </c>
      <c r="H186" s="18" t="s">
        <v>115</v>
      </c>
      <c r="I186" s="7" t="s">
        <v>100</v>
      </c>
      <c r="J186" s="18">
        <v>1.25</v>
      </c>
      <c r="K186" s="18" t="s">
        <v>42</v>
      </c>
      <c r="L186" s="18" t="s">
        <v>150</v>
      </c>
      <c r="N186" s="18">
        <v>11.25</v>
      </c>
      <c r="O186" s="18">
        <v>1.25</v>
      </c>
      <c r="P186" s="18">
        <v>1</v>
      </c>
      <c r="Q186" s="18">
        <v>1</v>
      </c>
      <c r="R186" s="18">
        <v>122328979</v>
      </c>
      <c r="S186" s="18">
        <v>2098</v>
      </c>
      <c r="U186">
        <f>MATCH(D186,Отчет!$C:$C,0)</f>
        <v>22</v>
      </c>
    </row>
    <row r="187" spans="1:21" x14ac:dyDescent="0.25">
      <c r="A187" s="18">
        <v>141575104</v>
      </c>
      <c r="B187" s="18">
        <v>9</v>
      </c>
      <c r="C187" s="18" t="s">
        <v>54</v>
      </c>
      <c r="D187" s="18">
        <v>92203361</v>
      </c>
      <c r="E187" s="7" t="s">
        <v>101</v>
      </c>
      <c r="F187" s="7" t="s">
        <v>102</v>
      </c>
      <c r="G187" s="7" t="s">
        <v>103</v>
      </c>
      <c r="H187" s="18" t="s">
        <v>104</v>
      </c>
      <c r="I187" s="7" t="s">
        <v>100</v>
      </c>
      <c r="J187" s="18">
        <v>1.25</v>
      </c>
      <c r="K187" s="18" t="s">
        <v>42</v>
      </c>
      <c r="L187" s="18" t="s">
        <v>150</v>
      </c>
      <c r="N187" s="18">
        <v>11.25</v>
      </c>
      <c r="O187" s="18">
        <v>1.25</v>
      </c>
      <c r="P187" s="18">
        <v>1</v>
      </c>
      <c r="Q187" s="18">
        <v>1</v>
      </c>
      <c r="R187" s="18">
        <v>122328979</v>
      </c>
      <c r="S187" s="18">
        <v>2098</v>
      </c>
      <c r="U187">
        <f>MATCH(D187,Отчет!$C:$C,0)</f>
        <v>20</v>
      </c>
    </row>
    <row r="188" spans="1:21" x14ac:dyDescent="0.25">
      <c r="A188" s="18">
        <v>140077762</v>
      </c>
      <c r="B188" s="18">
        <v>9</v>
      </c>
      <c r="C188" s="18" t="s">
        <v>36</v>
      </c>
      <c r="D188" s="18">
        <v>73947326</v>
      </c>
      <c r="E188" s="7" t="s">
        <v>97</v>
      </c>
      <c r="F188" s="7" t="s">
        <v>98</v>
      </c>
      <c r="G188" s="7" t="s">
        <v>57</v>
      </c>
      <c r="H188" s="18" t="s">
        <v>99</v>
      </c>
      <c r="I188" s="7" t="s">
        <v>100</v>
      </c>
      <c r="J188" s="18">
        <v>1.25</v>
      </c>
      <c r="K188" s="18" t="s">
        <v>42</v>
      </c>
      <c r="L188" s="18" t="s">
        <v>150</v>
      </c>
      <c r="N188" s="18">
        <v>11.25</v>
      </c>
      <c r="O188" s="18">
        <v>1.25</v>
      </c>
      <c r="P188" s="18">
        <v>1</v>
      </c>
      <c r="Q188" s="18">
        <v>1</v>
      </c>
      <c r="R188" s="18">
        <v>122328979</v>
      </c>
      <c r="S188" s="18">
        <v>2098</v>
      </c>
      <c r="U188">
        <f>MATCH(D188,Отчет!$C:$C,0)</f>
        <v>28</v>
      </c>
    </row>
    <row r="189" spans="1:21" x14ac:dyDescent="0.25">
      <c r="A189" s="18">
        <v>140498566</v>
      </c>
      <c r="B189" s="18">
        <v>10</v>
      </c>
      <c r="C189" s="18" t="s">
        <v>36</v>
      </c>
      <c r="D189" s="18">
        <v>73947403</v>
      </c>
      <c r="E189" s="7" t="s">
        <v>44</v>
      </c>
      <c r="F189" s="7" t="s">
        <v>45</v>
      </c>
      <c r="G189" s="7" t="s">
        <v>46</v>
      </c>
      <c r="H189" s="18" t="s">
        <v>47</v>
      </c>
      <c r="I189" s="7" t="s">
        <v>100</v>
      </c>
      <c r="J189" s="18">
        <v>1.25</v>
      </c>
      <c r="K189" s="18" t="s">
        <v>42</v>
      </c>
      <c r="L189" s="18" t="s">
        <v>150</v>
      </c>
      <c r="N189" s="18">
        <v>12.5</v>
      </c>
      <c r="O189" s="18">
        <v>1.25</v>
      </c>
      <c r="P189" s="18">
        <v>1</v>
      </c>
      <c r="Q189" s="18">
        <v>1</v>
      </c>
      <c r="R189" s="18">
        <v>122328979</v>
      </c>
      <c r="S189" s="18">
        <v>2098</v>
      </c>
      <c r="U189">
        <f>MATCH(D189,Отчет!$C:$C,0)</f>
        <v>23</v>
      </c>
    </row>
    <row r="190" spans="1:21" x14ac:dyDescent="0.25">
      <c r="A190" s="18">
        <v>140498576</v>
      </c>
      <c r="B190" s="18">
        <v>10</v>
      </c>
      <c r="C190" s="18" t="s">
        <v>36</v>
      </c>
      <c r="D190" s="18">
        <v>73947253</v>
      </c>
      <c r="E190" s="7" t="s">
        <v>124</v>
      </c>
      <c r="F190" s="7" t="s">
        <v>125</v>
      </c>
      <c r="G190" s="7" t="s">
        <v>126</v>
      </c>
      <c r="H190" s="18" t="s">
        <v>127</v>
      </c>
      <c r="I190" s="7" t="s">
        <v>100</v>
      </c>
      <c r="J190" s="18">
        <v>1.25</v>
      </c>
      <c r="K190" s="18" t="s">
        <v>42</v>
      </c>
      <c r="L190" s="18" t="s">
        <v>150</v>
      </c>
      <c r="N190" s="18">
        <v>12.5</v>
      </c>
      <c r="O190" s="18">
        <v>1.25</v>
      </c>
      <c r="P190" s="18">
        <v>1</v>
      </c>
      <c r="Q190" s="18">
        <v>1</v>
      </c>
      <c r="R190" s="18">
        <v>122328979</v>
      </c>
      <c r="S190" s="18">
        <v>2098</v>
      </c>
      <c r="U190">
        <f>MATCH(D190,Отчет!$C:$C,0)</f>
        <v>12</v>
      </c>
    </row>
    <row r="191" spans="1:21" x14ac:dyDescent="0.25">
      <c r="A191" s="18">
        <v>140498584</v>
      </c>
      <c r="B191" s="18">
        <v>10</v>
      </c>
      <c r="C191" s="18" t="s">
        <v>36</v>
      </c>
      <c r="D191" s="18">
        <v>115616491</v>
      </c>
      <c r="E191" s="7" t="s">
        <v>49</v>
      </c>
      <c r="F191" s="7" t="s">
        <v>50</v>
      </c>
      <c r="G191" s="7" t="s">
        <v>51</v>
      </c>
      <c r="H191" s="18" t="s">
        <v>52</v>
      </c>
      <c r="I191" s="7" t="s">
        <v>100</v>
      </c>
      <c r="J191" s="18">
        <v>1.25</v>
      </c>
      <c r="K191" s="18" t="s">
        <v>42</v>
      </c>
      <c r="L191" s="18" t="s">
        <v>150</v>
      </c>
      <c r="N191" s="18">
        <v>12.5</v>
      </c>
      <c r="O191" s="18">
        <v>1.25</v>
      </c>
      <c r="P191" s="18">
        <v>1</v>
      </c>
      <c r="Q191" s="18">
        <v>1</v>
      </c>
      <c r="R191" s="18">
        <v>122328979</v>
      </c>
      <c r="S191" s="18">
        <v>2098</v>
      </c>
      <c r="U191">
        <f>MATCH(D191,Отчет!$C:$C,0)</f>
        <v>15</v>
      </c>
    </row>
    <row r="192" spans="1:21" x14ac:dyDescent="0.25">
      <c r="A192" s="18">
        <v>140498558</v>
      </c>
      <c r="B192" s="18">
        <v>10</v>
      </c>
      <c r="C192" s="18" t="s">
        <v>36</v>
      </c>
      <c r="D192" s="18">
        <v>79468061</v>
      </c>
      <c r="E192" s="7" t="s">
        <v>92</v>
      </c>
      <c r="F192" s="7" t="s">
        <v>93</v>
      </c>
      <c r="G192" s="7" t="s">
        <v>94</v>
      </c>
      <c r="H192" s="18" t="s">
        <v>95</v>
      </c>
      <c r="I192" s="7" t="s">
        <v>100</v>
      </c>
      <c r="J192" s="18">
        <v>1.25</v>
      </c>
      <c r="K192" s="18" t="s">
        <v>42</v>
      </c>
      <c r="L192" s="18" t="s">
        <v>150</v>
      </c>
      <c r="N192" s="18">
        <v>12.5</v>
      </c>
      <c r="O192" s="18">
        <v>1.25</v>
      </c>
      <c r="P192" s="18">
        <v>1</v>
      </c>
      <c r="Q192" s="18">
        <v>1</v>
      </c>
      <c r="R192" s="18">
        <v>122328979</v>
      </c>
      <c r="S192" s="18">
        <v>2098</v>
      </c>
      <c r="U192">
        <f>MATCH(D192,Отчет!$C:$C,0)</f>
        <v>31</v>
      </c>
    </row>
    <row r="193" spans="1:21" x14ac:dyDescent="0.25">
      <c r="A193" s="18">
        <v>183354021</v>
      </c>
      <c r="B193" s="18">
        <v>10</v>
      </c>
      <c r="C193" s="18" t="s">
        <v>36</v>
      </c>
      <c r="D193" s="18">
        <v>73947246</v>
      </c>
      <c r="E193" s="7" t="s">
        <v>63</v>
      </c>
      <c r="F193" s="7" t="s">
        <v>64</v>
      </c>
      <c r="G193" s="7" t="s">
        <v>65</v>
      </c>
      <c r="H193" s="18" t="s">
        <v>66</v>
      </c>
      <c r="I193" s="7" t="s">
        <v>179</v>
      </c>
      <c r="J193" s="18">
        <v>2.5</v>
      </c>
      <c r="K193" s="18" t="s">
        <v>42</v>
      </c>
      <c r="L193" s="18" t="s">
        <v>150</v>
      </c>
      <c r="N193" s="18">
        <v>25</v>
      </c>
      <c r="O193" s="18">
        <v>2.5</v>
      </c>
      <c r="P193" s="18">
        <v>1</v>
      </c>
      <c r="Q193" s="18">
        <v>1</v>
      </c>
      <c r="R193" s="18">
        <v>144986509</v>
      </c>
      <c r="S193" s="18">
        <v>2098</v>
      </c>
      <c r="U193">
        <f>MATCH(D193,Отчет!$C:$C,0)</f>
        <v>16</v>
      </c>
    </row>
    <row r="194" spans="1:21" x14ac:dyDescent="0.25">
      <c r="A194" s="18">
        <v>140023507</v>
      </c>
      <c r="B194" s="18">
        <v>6</v>
      </c>
      <c r="C194" s="18" t="s">
        <v>54</v>
      </c>
      <c r="D194" s="18">
        <v>73947239</v>
      </c>
      <c r="E194" s="7" t="s">
        <v>72</v>
      </c>
      <c r="F194" s="7" t="s">
        <v>73</v>
      </c>
      <c r="G194" s="7" t="s">
        <v>46</v>
      </c>
      <c r="H194" s="18" t="s">
        <v>74</v>
      </c>
      <c r="I194" s="7" t="s">
        <v>134</v>
      </c>
      <c r="J194" s="18">
        <v>1.25</v>
      </c>
      <c r="K194" s="18" t="s">
        <v>42</v>
      </c>
      <c r="L194" s="18" t="s">
        <v>150</v>
      </c>
      <c r="N194" s="18">
        <v>7.5</v>
      </c>
      <c r="O194" s="18">
        <v>1.25</v>
      </c>
      <c r="P194" s="18">
        <v>1</v>
      </c>
      <c r="Q194" s="18">
        <v>1</v>
      </c>
      <c r="R194" s="18">
        <v>122329110</v>
      </c>
      <c r="S194" s="18">
        <v>2098</v>
      </c>
      <c r="U194">
        <f>MATCH(D194,Отчет!$C:$C,0)</f>
        <v>24</v>
      </c>
    </row>
    <row r="195" spans="1:21" x14ac:dyDescent="0.25">
      <c r="A195" s="18">
        <v>148304365</v>
      </c>
      <c r="B195" s="18">
        <v>10</v>
      </c>
      <c r="C195" s="18" t="s">
        <v>54</v>
      </c>
      <c r="D195" s="18">
        <v>73947218</v>
      </c>
      <c r="E195" s="7" t="s">
        <v>135</v>
      </c>
      <c r="F195" s="7" t="s">
        <v>102</v>
      </c>
      <c r="G195" s="7" t="s">
        <v>136</v>
      </c>
      <c r="H195" s="18" t="s">
        <v>137</v>
      </c>
      <c r="I195" s="7" t="s">
        <v>134</v>
      </c>
      <c r="J195" s="18">
        <v>1.25</v>
      </c>
      <c r="K195" s="18" t="s">
        <v>42</v>
      </c>
      <c r="L195" s="18" t="s">
        <v>150</v>
      </c>
      <c r="N195" s="18">
        <v>12.5</v>
      </c>
      <c r="O195" s="18">
        <v>1.25</v>
      </c>
      <c r="P195" s="18">
        <v>1</v>
      </c>
      <c r="Q195" s="18">
        <v>1</v>
      </c>
      <c r="R195" s="18">
        <v>122329110</v>
      </c>
      <c r="S195" s="18">
        <v>2098</v>
      </c>
      <c r="U195">
        <f>MATCH(D195,Отчет!$C:$C,0)</f>
        <v>19</v>
      </c>
    </row>
    <row r="196" spans="1:21" x14ac:dyDescent="0.25">
      <c r="A196" s="18">
        <v>146657129</v>
      </c>
      <c r="B196" s="18">
        <v>7</v>
      </c>
      <c r="C196" s="18" t="s">
        <v>54</v>
      </c>
      <c r="D196" s="18">
        <v>117153550</v>
      </c>
      <c r="E196" s="7" t="s">
        <v>55</v>
      </c>
      <c r="F196" s="7" t="s">
        <v>56</v>
      </c>
      <c r="G196" s="7" t="s">
        <v>57</v>
      </c>
      <c r="H196" s="18" t="s">
        <v>58</v>
      </c>
      <c r="I196" s="7" t="s">
        <v>134</v>
      </c>
      <c r="J196" s="18">
        <v>1.25</v>
      </c>
      <c r="K196" s="18" t="s">
        <v>42</v>
      </c>
      <c r="L196" s="18" t="s">
        <v>150</v>
      </c>
      <c r="N196" s="18">
        <v>8.75</v>
      </c>
      <c r="O196" s="18">
        <v>1.25</v>
      </c>
      <c r="P196" s="18">
        <v>1</v>
      </c>
      <c r="Q196" s="18">
        <v>0</v>
      </c>
      <c r="R196" s="18">
        <v>122329110</v>
      </c>
      <c r="S196" s="18">
        <v>2098</v>
      </c>
      <c r="U196">
        <f>MATCH(D196,Отчет!$C:$C,0)</f>
        <v>30</v>
      </c>
    </row>
    <row r="197" spans="1:21" x14ac:dyDescent="0.25">
      <c r="A197" s="18">
        <v>146656937</v>
      </c>
      <c r="B197" s="18">
        <v>5</v>
      </c>
      <c r="D197" s="18">
        <v>73947333</v>
      </c>
      <c r="E197" s="7" t="s">
        <v>84</v>
      </c>
      <c r="F197" s="7" t="s">
        <v>85</v>
      </c>
      <c r="G197" s="7" t="s">
        <v>86</v>
      </c>
      <c r="H197" s="18" t="s">
        <v>87</v>
      </c>
      <c r="I197" s="7" t="s">
        <v>134</v>
      </c>
      <c r="J197" s="18">
        <v>1.25</v>
      </c>
      <c r="K197" s="18" t="s">
        <v>42</v>
      </c>
      <c r="L197" s="18" t="s">
        <v>150</v>
      </c>
      <c r="N197" s="18">
        <v>6.25</v>
      </c>
      <c r="O197" s="18">
        <v>1.25</v>
      </c>
      <c r="P197" s="18">
        <v>1</v>
      </c>
      <c r="Q197" s="18">
        <v>1</v>
      </c>
      <c r="R197" s="18">
        <v>122329110</v>
      </c>
      <c r="S197" s="18">
        <v>2098</v>
      </c>
      <c r="U197">
        <f>MATCH(D197,Отчет!$C:$C,0)</f>
        <v>34</v>
      </c>
    </row>
    <row r="198" spans="1:21" x14ac:dyDescent="0.25">
      <c r="A198" s="18">
        <v>146656983</v>
      </c>
      <c r="B198" s="18">
        <v>7</v>
      </c>
      <c r="C198" s="18" t="s">
        <v>54</v>
      </c>
      <c r="D198" s="18">
        <v>73947389</v>
      </c>
      <c r="E198" s="7" t="s">
        <v>88</v>
      </c>
      <c r="F198" s="7" t="s">
        <v>89</v>
      </c>
      <c r="G198" s="7" t="s">
        <v>90</v>
      </c>
      <c r="H198" s="18" t="s">
        <v>91</v>
      </c>
      <c r="I198" s="7" t="s">
        <v>134</v>
      </c>
      <c r="J198" s="18">
        <v>1.25</v>
      </c>
      <c r="K198" s="18" t="s">
        <v>42</v>
      </c>
      <c r="L198" s="18" t="s">
        <v>150</v>
      </c>
      <c r="N198" s="18">
        <v>8.75</v>
      </c>
      <c r="O198" s="18">
        <v>1.25</v>
      </c>
      <c r="P198" s="18">
        <v>1</v>
      </c>
      <c r="Q198" s="18">
        <v>1</v>
      </c>
      <c r="R198" s="18">
        <v>122329110</v>
      </c>
      <c r="S198" s="18">
        <v>2098</v>
      </c>
      <c r="U198">
        <f>MATCH(D198,Отчет!$C:$C,0)</f>
        <v>35</v>
      </c>
    </row>
    <row r="199" spans="1:21" x14ac:dyDescent="0.25">
      <c r="A199" s="18">
        <v>140082859</v>
      </c>
      <c r="B199" s="18">
        <v>5</v>
      </c>
      <c r="C199" s="18" t="s">
        <v>54</v>
      </c>
      <c r="D199" s="18">
        <v>74122463</v>
      </c>
      <c r="E199" s="7" t="s">
        <v>76</v>
      </c>
      <c r="F199" s="7" t="s">
        <v>77</v>
      </c>
      <c r="G199" s="7" t="s">
        <v>78</v>
      </c>
      <c r="H199" s="18" t="s">
        <v>79</v>
      </c>
      <c r="I199" s="7" t="s">
        <v>134</v>
      </c>
      <c r="J199" s="18">
        <v>1.25</v>
      </c>
      <c r="K199" s="18" t="s">
        <v>42</v>
      </c>
      <c r="L199" s="18" t="s">
        <v>150</v>
      </c>
      <c r="N199" s="18">
        <v>6.25</v>
      </c>
      <c r="O199" s="18">
        <v>1.25</v>
      </c>
      <c r="P199" s="18">
        <v>1</v>
      </c>
      <c r="Q199" s="18">
        <v>0</v>
      </c>
      <c r="R199" s="18">
        <v>122329110</v>
      </c>
      <c r="S199" s="18">
        <v>2098</v>
      </c>
      <c r="U199">
        <f>MATCH(D199,Отчет!$C:$C,0)</f>
        <v>29</v>
      </c>
    </row>
    <row r="200" spans="1:21" x14ac:dyDescent="0.25">
      <c r="A200" s="18">
        <v>139437206</v>
      </c>
      <c r="B200" s="18">
        <v>8</v>
      </c>
      <c r="C200" s="18" t="s">
        <v>54</v>
      </c>
      <c r="D200" s="18">
        <v>73947354</v>
      </c>
      <c r="E200" s="7" t="s">
        <v>80</v>
      </c>
      <c r="F200" s="7" t="s">
        <v>81</v>
      </c>
      <c r="G200" s="7" t="s">
        <v>82</v>
      </c>
      <c r="H200" s="18" t="s">
        <v>83</v>
      </c>
      <c r="I200" s="7" t="s">
        <v>134</v>
      </c>
      <c r="J200" s="18">
        <v>1.25</v>
      </c>
      <c r="K200" s="18" t="s">
        <v>42</v>
      </c>
      <c r="L200" s="18" t="s">
        <v>150</v>
      </c>
      <c r="N200" s="18">
        <v>10</v>
      </c>
      <c r="O200" s="18">
        <v>1.25</v>
      </c>
      <c r="P200" s="18">
        <v>1</v>
      </c>
      <c r="Q200" s="18">
        <v>1</v>
      </c>
      <c r="R200" s="18">
        <v>122329110</v>
      </c>
      <c r="S200" s="18">
        <v>2098</v>
      </c>
      <c r="U200">
        <f>MATCH(D200,Отчет!$C:$C,0)</f>
        <v>17</v>
      </c>
    </row>
    <row r="201" spans="1:21" x14ac:dyDescent="0.25">
      <c r="A201" s="18">
        <v>186070756</v>
      </c>
      <c r="B201" s="18">
        <v>10</v>
      </c>
      <c r="C201" s="18" t="s">
        <v>36</v>
      </c>
      <c r="D201" s="18">
        <v>73947232</v>
      </c>
      <c r="E201" s="7" t="s">
        <v>120</v>
      </c>
      <c r="F201" s="7" t="s">
        <v>121</v>
      </c>
      <c r="G201" s="7" t="s">
        <v>122</v>
      </c>
      <c r="H201" s="18" t="s">
        <v>123</v>
      </c>
      <c r="I201" s="7" t="s">
        <v>180</v>
      </c>
      <c r="J201" s="18">
        <v>2.5</v>
      </c>
      <c r="K201" s="18" t="s">
        <v>42</v>
      </c>
      <c r="L201" s="18" t="s">
        <v>150</v>
      </c>
      <c r="N201" s="18">
        <v>25</v>
      </c>
      <c r="O201" s="18">
        <v>2.5</v>
      </c>
      <c r="P201" s="18">
        <v>1</v>
      </c>
      <c r="Q201" s="18">
        <v>1</v>
      </c>
      <c r="R201" s="18">
        <v>144986509</v>
      </c>
      <c r="S201" s="18">
        <v>2098</v>
      </c>
      <c r="U201">
        <f>MATCH(D201,Отчет!$C:$C,0)</f>
        <v>27</v>
      </c>
    </row>
    <row r="202" spans="1:21" x14ac:dyDescent="0.25">
      <c r="A202" s="18">
        <v>186070752</v>
      </c>
      <c r="B202" s="18">
        <v>10</v>
      </c>
      <c r="C202" s="18" t="s">
        <v>36</v>
      </c>
      <c r="D202" s="18">
        <v>73947340</v>
      </c>
      <c r="E202" s="7" t="s">
        <v>68</v>
      </c>
      <c r="F202" s="7" t="s">
        <v>69</v>
      </c>
      <c r="G202" s="7" t="s">
        <v>70</v>
      </c>
      <c r="H202" s="18" t="s">
        <v>71</v>
      </c>
      <c r="I202" s="7" t="s">
        <v>180</v>
      </c>
      <c r="J202" s="18">
        <v>2.5</v>
      </c>
      <c r="K202" s="18" t="s">
        <v>42</v>
      </c>
      <c r="L202" s="18" t="s">
        <v>150</v>
      </c>
      <c r="N202" s="18">
        <v>25</v>
      </c>
      <c r="O202" s="18">
        <v>2.5</v>
      </c>
      <c r="P202" s="18">
        <v>1</v>
      </c>
      <c r="Q202" s="18">
        <v>1</v>
      </c>
      <c r="R202" s="18">
        <v>144986509</v>
      </c>
      <c r="S202" s="18">
        <v>2098</v>
      </c>
      <c r="U202">
        <f>MATCH(D202,Отчет!$C:$C,0)</f>
        <v>26</v>
      </c>
    </row>
    <row r="203" spans="1:21" x14ac:dyDescent="0.25">
      <c r="A203" s="18">
        <v>186246204</v>
      </c>
      <c r="B203" s="18">
        <v>10</v>
      </c>
      <c r="C203" s="18" t="s">
        <v>36</v>
      </c>
      <c r="D203" s="18">
        <v>73947253</v>
      </c>
      <c r="E203" s="7" t="s">
        <v>124</v>
      </c>
      <c r="F203" s="7" t="s">
        <v>125</v>
      </c>
      <c r="G203" s="7" t="s">
        <v>126</v>
      </c>
      <c r="H203" s="18" t="s">
        <v>127</v>
      </c>
      <c r="I203" s="7" t="s">
        <v>181</v>
      </c>
      <c r="J203" s="18">
        <v>2.5</v>
      </c>
      <c r="K203" s="18" t="s">
        <v>42</v>
      </c>
      <c r="L203" s="18" t="s">
        <v>150</v>
      </c>
      <c r="N203" s="18">
        <v>25</v>
      </c>
      <c r="O203" s="18">
        <v>2.5</v>
      </c>
      <c r="P203" s="18">
        <v>1</v>
      </c>
      <c r="Q203" s="18">
        <v>1</v>
      </c>
      <c r="R203" s="18">
        <v>144986509</v>
      </c>
      <c r="S203" s="18">
        <v>2098</v>
      </c>
      <c r="U203">
        <f>MATCH(D203,Отчет!$C:$C,0)</f>
        <v>12</v>
      </c>
    </row>
    <row r="204" spans="1:21" x14ac:dyDescent="0.25">
      <c r="A204" s="18">
        <v>186246225</v>
      </c>
      <c r="B204" s="18">
        <v>10</v>
      </c>
      <c r="C204" s="18" t="s">
        <v>54</v>
      </c>
      <c r="D204" s="18">
        <v>92203361</v>
      </c>
      <c r="E204" s="7" t="s">
        <v>101</v>
      </c>
      <c r="F204" s="7" t="s">
        <v>102</v>
      </c>
      <c r="G204" s="7" t="s">
        <v>103</v>
      </c>
      <c r="H204" s="18" t="s">
        <v>104</v>
      </c>
      <c r="I204" s="7" t="s">
        <v>181</v>
      </c>
      <c r="J204" s="18">
        <v>2.5</v>
      </c>
      <c r="K204" s="18" t="s">
        <v>42</v>
      </c>
      <c r="L204" s="18" t="s">
        <v>150</v>
      </c>
      <c r="N204" s="18">
        <v>25</v>
      </c>
      <c r="O204" s="18">
        <v>2.5</v>
      </c>
      <c r="P204" s="18">
        <v>1</v>
      </c>
      <c r="Q204" s="18">
        <v>1</v>
      </c>
      <c r="R204" s="18">
        <v>144986509</v>
      </c>
      <c r="S204" s="18">
        <v>2098</v>
      </c>
      <c r="U204">
        <f>MATCH(D204,Отчет!$C:$C,0)</f>
        <v>20</v>
      </c>
    </row>
    <row r="205" spans="1:21" x14ac:dyDescent="0.25">
      <c r="A205" s="18">
        <v>186246217</v>
      </c>
      <c r="B205" s="18">
        <v>10</v>
      </c>
      <c r="C205" s="18" t="s">
        <v>36</v>
      </c>
      <c r="D205" s="18">
        <v>76334797</v>
      </c>
      <c r="E205" s="7" t="s">
        <v>128</v>
      </c>
      <c r="F205" s="7" t="s">
        <v>129</v>
      </c>
      <c r="G205" s="7" t="s">
        <v>65</v>
      </c>
      <c r="H205" s="18" t="s">
        <v>130</v>
      </c>
      <c r="I205" s="7" t="s">
        <v>181</v>
      </c>
      <c r="J205" s="18">
        <v>2.5</v>
      </c>
      <c r="K205" s="18" t="s">
        <v>42</v>
      </c>
      <c r="L205" s="18" t="s">
        <v>150</v>
      </c>
      <c r="N205" s="18">
        <v>25</v>
      </c>
      <c r="O205" s="18">
        <v>2.5</v>
      </c>
      <c r="P205" s="18">
        <v>1</v>
      </c>
      <c r="Q205" s="18">
        <v>1</v>
      </c>
      <c r="R205" s="18">
        <v>144986509</v>
      </c>
      <c r="S205" s="18">
        <v>2098</v>
      </c>
      <c r="U205">
        <f>MATCH(D205,Отчет!$C:$C,0)</f>
        <v>18</v>
      </c>
    </row>
    <row r="206" spans="1:21" x14ac:dyDescent="0.25">
      <c r="A206" s="18">
        <v>186246221</v>
      </c>
      <c r="B206" s="18">
        <v>10</v>
      </c>
      <c r="C206" s="18" t="s">
        <v>36</v>
      </c>
      <c r="D206" s="18">
        <v>73947267</v>
      </c>
      <c r="E206" s="7" t="s">
        <v>37</v>
      </c>
      <c r="F206" s="7" t="s">
        <v>38</v>
      </c>
      <c r="G206" s="7" t="s">
        <v>39</v>
      </c>
      <c r="H206" s="18" t="s">
        <v>40</v>
      </c>
      <c r="I206" s="7" t="s">
        <v>181</v>
      </c>
      <c r="J206" s="18">
        <v>2.5</v>
      </c>
      <c r="K206" s="18" t="s">
        <v>42</v>
      </c>
      <c r="L206" s="18" t="s">
        <v>150</v>
      </c>
      <c r="N206" s="18">
        <v>25</v>
      </c>
      <c r="O206" s="18">
        <v>2.5</v>
      </c>
      <c r="P206" s="18">
        <v>1</v>
      </c>
      <c r="Q206" s="18">
        <v>1</v>
      </c>
      <c r="R206" s="18">
        <v>144986509</v>
      </c>
      <c r="S206" s="18">
        <v>2098</v>
      </c>
      <c r="U206">
        <f>MATCH(D206,Отчет!$C:$C,0)</f>
        <v>13</v>
      </c>
    </row>
    <row r="207" spans="1:21" x14ac:dyDescent="0.25">
      <c r="A207" s="18">
        <v>186246208</v>
      </c>
      <c r="B207" s="18">
        <v>10</v>
      </c>
      <c r="C207" s="18" t="s">
        <v>36</v>
      </c>
      <c r="D207" s="18">
        <v>73947326</v>
      </c>
      <c r="E207" s="7" t="s">
        <v>97</v>
      </c>
      <c r="F207" s="7" t="s">
        <v>98</v>
      </c>
      <c r="G207" s="7" t="s">
        <v>57</v>
      </c>
      <c r="H207" s="18" t="s">
        <v>99</v>
      </c>
      <c r="I207" s="7" t="s">
        <v>181</v>
      </c>
      <c r="J207" s="18">
        <v>2.5</v>
      </c>
      <c r="K207" s="18" t="s">
        <v>42</v>
      </c>
      <c r="L207" s="18" t="s">
        <v>150</v>
      </c>
      <c r="N207" s="18">
        <v>25</v>
      </c>
      <c r="O207" s="18">
        <v>2.5</v>
      </c>
      <c r="P207" s="18">
        <v>1</v>
      </c>
      <c r="Q207" s="18">
        <v>1</v>
      </c>
      <c r="R207" s="18">
        <v>144986509</v>
      </c>
      <c r="S207" s="18">
        <v>2098</v>
      </c>
      <c r="U207">
        <f>MATCH(D207,Отчет!$C:$C,0)</f>
        <v>28</v>
      </c>
    </row>
    <row r="208" spans="1:21" x14ac:dyDescent="0.25">
      <c r="A208" s="18">
        <v>186246212</v>
      </c>
      <c r="B208" s="18">
        <v>10</v>
      </c>
      <c r="C208" s="18" t="s">
        <v>36</v>
      </c>
      <c r="D208" s="18">
        <v>73947232</v>
      </c>
      <c r="E208" s="7" t="s">
        <v>120</v>
      </c>
      <c r="F208" s="7" t="s">
        <v>121</v>
      </c>
      <c r="G208" s="7" t="s">
        <v>122</v>
      </c>
      <c r="H208" s="18" t="s">
        <v>123</v>
      </c>
      <c r="I208" s="7" t="s">
        <v>181</v>
      </c>
      <c r="J208" s="18">
        <v>2.5</v>
      </c>
      <c r="K208" s="18" t="s">
        <v>42</v>
      </c>
      <c r="L208" s="18" t="s">
        <v>150</v>
      </c>
      <c r="N208" s="18">
        <v>25</v>
      </c>
      <c r="O208" s="18">
        <v>2.5</v>
      </c>
      <c r="P208" s="18">
        <v>1</v>
      </c>
      <c r="Q208" s="18">
        <v>1</v>
      </c>
      <c r="R208" s="18">
        <v>144986509</v>
      </c>
      <c r="S208" s="18">
        <v>2098</v>
      </c>
      <c r="U208">
        <f>MATCH(D208,Отчет!$C:$C,0)</f>
        <v>27</v>
      </c>
    </row>
    <row r="209" spans="1:21" x14ac:dyDescent="0.25">
      <c r="A209" s="18">
        <v>186246198</v>
      </c>
      <c r="B209" s="18">
        <v>8</v>
      </c>
      <c r="C209" s="18" t="s">
        <v>36</v>
      </c>
      <c r="D209" s="18">
        <v>73947403</v>
      </c>
      <c r="E209" s="7" t="s">
        <v>44</v>
      </c>
      <c r="F209" s="7" t="s">
        <v>45</v>
      </c>
      <c r="G209" s="7" t="s">
        <v>46</v>
      </c>
      <c r="H209" s="18" t="s">
        <v>47</v>
      </c>
      <c r="I209" s="7" t="s">
        <v>181</v>
      </c>
      <c r="J209" s="18">
        <v>2.5</v>
      </c>
      <c r="K209" s="18" t="s">
        <v>42</v>
      </c>
      <c r="L209" s="18" t="s">
        <v>150</v>
      </c>
      <c r="N209" s="18">
        <v>20</v>
      </c>
      <c r="O209" s="18">
        <v>2.5</v>
      </c>
      <c r="P209" s="18">
        <v>1</v>
      </c>
      <c r="Q209" s="18">
        <v>1</v>
      </c>
      <c r="R209" s="18">
        <v>144986509</v>
      </c>
      <c r="S209" s="18">
        <v>2098</v>
      </c>
      <c r="U209">
        <f>MATCH(D209,Отчет!$C:$C,0)</f>
        <v>23</v>
      </c>
    </row>
    <row r="210" spans="1:21" x14ac:dyDescent="0.25">
      <c r="A210" s="18">
        <v>195398475</v>
      </c>
      <c r="B210" s="18">
        <v>10</v>
      </c>
      <c r="C210" s="18" t="s">
        <v>36</v>
      </c>
      <c r="D210" s="18">
        <v>73947396</v>
      </c>
      <c r="E210" s="7" t="s">
        <v>131</v>
      </c>
      <c r="F210" s="7" t="s">
        <v>132</v>
      </c>
      <c r="G210" s="7" t="s">
        <v>122</v>
      </c>
      <c r="H210" s="18" t="s">
        <v>133</v>
      </c>
      <c r="I210" s="7" t="s">
        <v>182</v>
      </c>
      <c r="J210" s="18">
        <v>2.5</v>
      </c>
      <c r="K210" s="18" t="s">
        <v>42</v>
      </c>
      <c r="L210" s="18" t="s">
        <v>150</v>
      </c>
      <c r="N210" s="18">
        <v>25</v>
      </c>
      <c r="O210" s="18">
        <v>2.5</v>
      </c>
      <c r="P210" s="18">
        <v>1</v>
      </c>
      <c r="Q210" s="18">
        <v>1</v>
      </c>
      <c r="R210" s="18">
        <v>122328979</v>
      </c>
      <c r="S210" s="18">
        <v>2098</v>
      </c>
      <c r="U210">
        <f>MATCH(D210,Отчет!$C:$C,0)</f>
        <v>14</v>
      </c>
    </row>
    <row r="211" spans="1:21" x14ac:dyDescent="0.25">
      <c r="A211" s="18">
        <v>185397983</v>
      </c>
      <c r="B211" s="18">
        <v>10</v>
      </c>
      <c r="C211" s="18" t="s">
        <v>54</v>
      </c>
      <c r="D211" s="18">
        <v>92203361</v>
      </c>
      <c r="E211" s="7" t="s">
        <v>101</v>
      </c>
      <c r="F211" s="7" t="s">
        <v>102</v>
      </c>
      <c r="G211" s="7" t="s">
        <v>103</v>
      </c>
      <c r="H211" s="18" t="s">
        <v>104</v>
      </c>
      <c r="I211" s="7" t="s">
        <v>182</v>
      </c>
      <c r="J211" s="18">
        <v>2.5</v>
      </c>
      <c r="K211" s="18" t="s">
        <v>42</v>
      </c>
      <c r="L211" s="18" t="s">
        <v>150</v>
      </c>
      <c r="N211" s="18">
        <v>25</v>
      </c>
      <c r="O211" s="18">
        <v>2.5</v>
      </c>
      <c r="P211" s="18">
        <v>1</v>
      </c>
      <c r="Q211" s="18">
        <v>1</v>
      </c>
      <c r="R211" s="18">
        <v>122328979</v>
      </c>
      <c r="S211" s="18">
        <v>2098</v>
      </c>
      <c r="U211">
        <f>MATCH(D211,Отчет!$C:$C,0)</f>
        <v>20</v>
      </c>
    </row>
    <row r="212" spans="1:21" x14ac:dyDescent="0.25">
      <c r="A212" s="18">
        <v>185397976</v>
      </c>
      <c r="B212" s="18">
        <v>10</v>
      </c>
      <c r="C212" s="18" t="s">
        <v>36</v>
      </c>
      <c r="D212" s="18">
        <v>73947253</v>
      </c>
      <c r="E212" s="7" t="s">
        <v>124</v>
      </c>
      <c r="F212" s="7" t="s">
        <v>125</v>
      </c>
      <c r="G212" s="7" t="s">
        <v>126</v>
      </c>
      <c r="H212" s="18" t="s">
        <v>127</v>
      </c>
      <c r="I212" s="7" t="s">
        <v>182</v>
      </c>
      <c r="J212" s="18">
        <v>2.5</v>
      </c>
      <c r="K212" s="18" t="s">
        <v>42</v>
      </c>
      <c r="L212" s="18" t="s">
        <v>150</v>
      </c>
      <c r="N212" s="18">
        <v>25</v>
      </c>
      <c r="O212" s="18">
        <v>2.5</v>
      </c>
      <c r="P212" s="18">
        <v>1</v>
      </c>
      <c r="Q212" s="18">
        <v>1</v>
      </c>
      <c r="R212" s="18">
        <v>122328979</v>
      </c>
      <c r="S212" s="18">
        <v>2098</v>
      </c>
      <c r="U212">
        <f>MATCH(D212,Отчет!$C:$C,0)</f>
        <v>12</v>
      </c>
    </row>
    <row r="213" spans="1:21" x14ac:dyDescent="0.25">
      <c r="A213" s="18">
        <v>186388475</v>
      </c>
      <c r="B213" s="18">
        <v>6</v>
      </c>
      <c r="C213" s="18" t="s">
        <v>54</v>
      </c>
      <c r="D213" s="18">
        <v>74122463</v>
      </c>
      <c r="E213" s="7" t="s">
        <v>76</v>
      </c>
      <c r="F213" s="7" t="s">
        <v>77</v>
      </c>
      <c r="G213" s="7" t="s">
        <v>78</v>
      </c>
      <c r="H213" s="18" t="s">
        <v>79</v>
      </c>
      <c r="I213" s="7" t="s">
        <v>183</v>
      </c>
      <c r="J213" s="18">
        <v>2.5</v>
      </c>
      <c r="K213" s="18" t="s">
        <v>42</v>
      </c>
      <c r="L213" s="18" t="s">
        <v>150</v>
      </c>
      <c r="N213" s="18">
        <v>15</v>
      </c>
      <c r="O213" s="18">
        <v>2.5</v>
      </c>
      <c r="P213" s="18">
        <v>1</v>
      </c>
      <c r="Q213" s="18">
        <v>0</v>
      </c>
      <c r="R213" s="18">
        <v>144986509</v>
      </c>
      <c r="S213" s="18">
        <v>2098</v>
      </c>
      <c r="U213">
        <f>MATCH(D213,Отчет!$C:$C,0)</f>
        <v>29</v>
      </c>
    </row>
    <row r="214" spans="1:21" x14ac:dyDescent="0.25">
      <c r="A214" s="18">
        <v>186388487</v>
      </c>
      <c r="B214" s="18">
        <v>10</v>
      </c>
      <c r="C214" s="18" t="s">
        <v>54</v>
      </c>
      <c r="D214" s="18">
        <v>73947239</v>
      </c>
      <c r="E214" s="7" t="s">
        <v>72</v>
      </c>
      <c r="F214" s="7" t="s">
        <v>73</v>
      </c>
      <c r="G214" s="7" t="s">
        <v>46</v>
      </c>
      <c r="H214" s="18" t="s">
        <v>74</v>
      </c>
      <c r="I214" s="7" t="s">
        <v>183</v>
      </c>
      <c r="J214" s="18">
        <v>2.5</v>
      </c>
      <c r="K214" s="18" t="s">
        <v>42</v>
      </c>
      <c r="L214" s="18" t="s">
        <v>150</v>
      </c>
      <c r="N214" s="18">
        <v>25</v>
      </c>
      <c r="O214" s="18">
        <v>2.5</v>
      </c>
      <c r="P214" s="18">
        <v>1</v>
      </c>
      <c r="Q214" s="18">
        <v>1</v>
      </c>
      <c r="R214" s="18">
        <v>144986509</v>
      </c>
      <c r="S214" s="18">
        <v>2098</v>
      </c>
      <c r="U214">
        <f>MATCH(D214,Отчет!$C:$C,0)</f>
        <v>24</v>
      </c>
    </row>
    <row r="215" spans="1:21" x14ac:dyDescent="0.25">
      <c r="A215" s="18">
        <v>186112367</v>
      </c>
      <c r="B215" s="18">
        <v>9</v>
      </c>
      <c r="C215" s="18" t="s">
        <v>54</v>
      </c>
      <c r="D215" s="18">
        <v>73947239</v>
      </c>
      <c r="E215" s="7" t="s">
        <v>72</v>
      </c>
      <c r="F215" s="7" t="s">
        <v>73</v>
      </c>
      <c r="G215" s="7" t="s">
        <v>46</v>
      </c>
      <c r="H215" s="18" t="s">
        <v>74</v>
      </c>
      <c r="I215" s="7" t="s">
        <v>184</v>
      </c>
      <c r="J215" s="18">
        <v>2.5</v>
      </c>
      <c r="K215" s="18" t="s">
        <v>42</v>
      </c>
      <c r="L215" s="18" t="s">
        <v>150</v>
      </c>
      <c r="N215" s="18">
        <v>22.5</v>
      </c>
      <c r="O215" s="18">
        <v>2.5</v>
      </c>
      <c r="P215" s="18">
        <v>1</v>
      </c>
      <c r="Q215" s="18">
        <v>1</v>
      </c>
      <c r="R215" s="18">
        <v>144986509</v>
      </c>
      <c r="S215" s="18">
        <v>2098</v>
      </c>
      <c r="U215">
        <f>MATCH(D215,Отчет!$C:$C,0)</f>
        <v>24</v>
      </c>
    </row>
    <row r="216" spans="1:21" x14ac:dyDescent="0.25">
      <c r="A216" s="18">
        <v>186375552</v>
      </c>
      <c r="B216" s="18">
        <v>6</v>
      </c>
      <c r="C216" s="18" t="s">
        <v>54</v>
      </c>
      <c r="D216" s="18">
        <v>74122463</v>
      </c>
      <c r="E216" s="7" t="s">
        <v>76</v>
      </c>
      <c r="F216" s="7" t="s">
        <v>77</v>
      </c>
      <c r="G216" s="7" t="s">
        <v>78</v>
      </c>
      <c r="H216" s="18" t="s">
        <v>79</v>
      </c>
      <c r="I216" s="7" t="s">
        <v>185</v>
      </c>
      <c r="J216" s="18">
        <v>2.5</v>
      </c>
      <c r="K216" s="18" t="s">
        <v>42</v>
      </c>
      <c r="L216" s="18" t="s">
        <v>150</v>
      </c>
      <c r="N216" s="18">
        <v>15</v>
      </c>
      <c r="O216" s="18">
        <v>2.5</v>
      </c>
      <c r="P216" s="18">
        <v>1</v>
      </c>
      <c r="Q216" s="18">
        <v>0</v>
      </c>
      <c r="R216" s="18">
        <v>125138784</v>
      </c>
      <c r="S216" s="18">
        <v>2098</v>
      </c>
      <c r="U216">
        <f>MATCH(D216,Отчет!$C:$C,0)</f>
        <v>29</v>
      </c>
    </row>
    <row r="217" spans="1:21" x14ac:dyDescent="0.25">
      <c r="A217" s="18">
        <v>186375557</v>
      </c>
      <c r="B217" s="18">
        <v>4</v>
      </c>
      <c r="C217" s="18" t="s">
        <v>54</v>
      </c>
      <c r="D217" s="18">
        <v>73947389</v>
      </c>
      <c r="E217" s="7" t="s">
        <v>88</v>
      </c>
      <c r="F217" s="7" t="s">
        <v>89</v>
      </c>
      <c r="G217" s="7" t="s">
        <v>90</v>
      </c>
      <c r="H217" s="18" t="s">
        <v>91</v>
      </c>
      <c r="I217" s="7" t="s">
        <v>185</v>
      </c>
      <c r="J217" s="18">
        <v>2.5</v>
      </c>
      <c r="K217" s="18" t="s">
        <v>42</v>
      </c>
      <c r="L217" s="18" t="s">
        <v>150</v>
      </c>
      <c r="N217" s="18">
        <v>0</v>
      </c>
      <c r="O217" s="18">
        <v>2.5</v>
      </c>
      <c r="P217" s="18">
        <v>1</v>
      </c>
      <c r="Q217" s="18">
        <v>1</v>
      </c>
      <c r="R217" s="18">
        <v>125138784</v>
      </c>
      <c r="S217" s="18">
        <v>2098</v>
      </c>
      <c r="U217">
        <f>MATCH(D217,Отчет!$C:$C,0)</f>
        <v>35</v>
      </c>
    </row>
    <row r="218" spans="1:21" x14ac:dyDescent="0.25">
      <c r="A218" s="18">
        <v>193440022</v>
      </c>
      <c r="B218" s="18">
        <v>10</v>
      </c>
      <c r="C218" s="18" t="s">
        <v>54</v>
      </c>
      <c r="D218" s="18">
        <v>73947218</v>
      </c>
      <c r="E218" s="7" t="s">
        <v>135</v>
      </c>
      <c r="F218" s="7" t="s">
        <v>102</v>
      </c>
      <c r="G218" s="7" t="s">
        <v>136</v>
      </c>
      <c r="H218" s="18" t="s">
        <v>137</v>
      </c>
      <c r="I218" s="7" t="s">
        <v>185</v>
      </c>
      <c r="J218" s="18">
        <v>2.5</v>
      </c>
      <c r="K218" s="18" t="s">
        <v>42</v>
      </c>
      <c r="L218" s="18" t="s">
        <v>150</v>
      </c>
      <c r="N218" s="18">
        <v>25</v>
      </c>
      <c r="O218" s="18">
        <v>2.5</v>
      </c>
      <c r="P218" s="18">
        <v>1</v>
      </c>
      <c r="Q218" s="18">
        <v>1</v>
      </c>
      <c r="R218" s="18">
        <v>125138784</v>
      </c>
      <c r="S218" s="18">
        <v>2098</v>
      </c>
      <c r="U218">
        <f>MATCH(D218,Отчет!$C:$C,0)</f>
        <v>19</v>
      </c>
    </row>
    <row r="219" spans="1:21" x14ac:dyDescent="0.25">
      <c r="A219" s="18">
        <v>140000821</v>
      </c>
      <c r="B219" s="18">
        <v>10</v>
      </c>
      <c r="C219" s="18" t="s">
        <v>36</v>
      </c>
      <c r="D219" s="18">
        <v>73947396</v>
      </c>
      <c r="E219" s="7" t="s">
        <v>131</v>
      </c>
      <c r="F219" s="7" t="s">
        <v>132</v>
      </c>
      <c r="G219" s="7" t="s">
        <v>122</v>
      </c>
      <c r="H219" s="18" t="s">
        <v>133</v>
      </c>
      <c r="I219" s="7" t="s">
        <v>186</v>
      </c>
      <c r="J219" s="18">
        <v>2.5</v>
      </c>
      <c r="K219" s="18" t="s">
        <v>42</v>
      </c>
      <c r="L219" s="18" t="s">
        <v>150</v>
      </c>
      <c r="N219" s="18">
        <v>25</v>
      </c>
      <c r="O219" s="18">
        <v>2.5</v>
      </c>
      <c r="P219" s="18">
        <v>1</v>
      </c>
      <c r="Q219" s="18">
        <v>1</v>
      </c>
      <c r="R219" s="18">
        <v>122328979</v>
      </c>
      <c r="S219" s="18">
        <v>2098</v>
      </c>
      <c r="U219">
        <f>MATCH(D219,Отчет!$C:$C,0)</f>
        <v>14</v>
      </c>
    </row>
    <row r="220" spans="1:21" x14ac:dyDescent="0.25">
      <c r="A220" s="18">
        <v>186777516</v>
      </c>
      <c r="B220" s="18">
        <v>8</v>
      </c>
      <c r="C220" s="18" t="s">
        <v>54</v>
      </c>
      <c r="D220" s="18">
        <v>92203361</v>
      </c>
      <c r="E220" s="7" t="s">
        <v>101</v>
      </c>
      <c r="F220" s="7" t="s">
        <v>102</v>
      </c>
      <c r="G220" s="7" t="s">
        <v>103</v>
      </c>
      <c r="H220" s="18" t="s">
        <v>104</v>
      </c>
      <c r="I220" s="7" t="s">
        <v>186</v>
      </c>
      <c r="J220" s="18">
        <v>2.5</v>
      </c>
      <c r="K220" s="18" t="s">
        <v>42</v>
      </c>
      <c r="L220" s="18" t="s">
        <v>150</v>
      </c>
      <c r="N220" s="18">
        <v>20</v>
      </c>
      <c r="O220" s="18">
        <v>2.5</v>
      </c>
      <c r="P220" s="18">
        <v>1</v>
      </c>
      <c r="Q220" s="18">
        <v>1</v>
      </c>
      <c r="R220" s="18">
        <v>122328979</v>
      </c>
      <c r="S220" s="18">
        <v>2098</v>
      </c>
      <c r="U220">
        <f>MATCH(D220,Отчет!$C:$C,0)</f>
        <v>20</v>
      </c>
    </row>
    <row r="221" spans="1:21" x14ac:dyDescent="0.25">
      <c r="A221" s="18">
        <v>186777502</v>
      </c>
      <c r="B221" s="18">
        <v>10</v>
      </c>
      <c r="C221" s="18" t="s">
        <v>36</v>
      </c>
      <c r="D221" s="18">
        <v>73947403</v>
      </c>
      <c r="E221" s="7" t="s">
        <v>44</v>
      </c>
      <c r="F221" s="7" t="s">
        <v>45</v>
      </c>
      <c r="G221" s="7" t="s">
        <v>46</v>
      </c>
      <c r="H221" s="18" t="s">
        <v>47</v>
      </c>
      <c r="I221" s="7" t="s">
        <v>186</v>
      </c>
      <c r="J221" s="18">
        <v>2.5</v>
      </c>
      <c r="K221" s="18" t="s">
        <v>42</v>
      </c>
      <c r="L221" s="18" t="s">
        <v>150</v>
      </c>
      <c r="N221" s="18">
        <v>25</v>
      </c>
      <c r="O221" s="18">
        <v>2.5</v>
      </c>
      <c r="P221" s="18">
        <v>1</v>
      </c>
      <c r="Q221" s="18">
        <v>1</v>
      </c>
      <c r="R221" s="18">
        <v>122328979</v>
      </c>
      <c r="S221" s="18">
        <v>2098</v>
      </c>
      <c r="U221">
        <f>MATCH(D221,Отчет!$C:$C,0)</f>
        <v>23</v>
      </c>
    </row>
    <row r="222" spans="1:21" ht="39.6" x14ac:dyDescent="0.25">
      <c r="A222" s="18">
        <v>186785106</v>
      </c>
      <c r="B222" s="18">
        <v>6</v>
      </c>
      <c r="C222" s="18" t="s">
        <v>36</v>
      </c>
      <c r="D222" s="18">
        <v>76504746</v>
      </c>
      <c r="E222" s="7" t="s">
        <v>105</v>
      </c>
      <c r="F222" s="7" t="s">
        <v>106</v>
      </c>
      <c r="G222" s="7" t="s">
        <v>107</v>
      </c>
      <c r="H222" s="18" t="s">
        <v>108</v>
      </c>
      <c r="I222" s="27" t="s">
        <v>187</v>
      </c>
      <c r="J222" s="18">
        <v>5</v>
      </c>
      <c r="K222" s="18" t="s">
        <v>149</v>
      </c>
      <c r="L222" s="18" t="s">
        <v>188</v>
      </c>
      <c r="N222" s="18">
        <v>30</v>
      </c>
      <c r="O222" s="18">
        <v>5</v>
      </c>
      <c r="P222" s="18">
        <v>1</v>
      </c>
      <c r="Q222" s="18">
        <v>1</v>
      </c>
      <c r="U222">
        <f>MATCH(D222,Отчет!$C:$C,0)</f>
        <v>33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</dc:creator>
  <cp:lastModifiedBy>DB</cp:lastModifiedBy>
  <dcterms:created xsi:type="dcterms:W3CDTF">2006-05-18T19:55:00Z</dcterms:created>
  <dcterms:modified xsi:type="dcterms:W3CDTF">2014-05-28T15:55:57Z</dcterms:modified>
</cp:coreProperties>
</file>